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xl/comments5.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https://hendriksonko-my.sharepoint.com/personal/merilin_hendriksonko_onmicrosoft_com/Documents/Laane-Viru KEK/Lopparuande I versioon/"/>
    </mc:Choice>
  </mc:AlternateContent>
  <xr:revisionPtr revIDLastSave="705" documentId="8_{306917BD-832C-4637-BCA1-CFA950413B75}" xr6:coauthVersionLast="47" xr6:coauthVersionMax="47" xr10:uidLastSave="{2943BF2F-C550-40DD-BD4B-9C6625B2758B}"/>
  <bookViews>
    <workbookView minimized="1" xWindow="11325" yWindow="4650" windowWidth="6405" windowHeight="3270" activeTab="5" xr2:uid="{00000000-000D-0000-FFFF-FFFF00000000}"/>
  </bookViews>
  <sheets>
    <sheet name="Haljala" sheetId="3" r:id="rId1"/>
    <sheet name="Rakvere vald" sheetId="5" r:id="rId2"/>
    <sheet name="Tapa vald" sheetId="6" r:id="rId3"/>
    <sheet name="Kadrina" sheetId="4" r:id="rId4"/>
    <sheet name="Vinni vald" sheetId="7" r:id="rId5"/>
    <sheet name="Viru-Nigula vald" sheetId="8" r:id="rId6"/>
    <sheet name="Väike-Maarja vald" sheetId="9" r:id="rId7"/>
    <sheet name="haakuvus teemagruppidega" sheetId="2"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 i="5" l="1"/>
  <c r="I2" i="5"/>
  <c r="G3" i="5"/>
  <c r="I3" i="5"/>
  <c r="E5" i="5"/>
  <c r="G6" i="5"/>
  <c r="E5" i="8"/>
  <c r="E5" i="7"/>
  <c r="E5" i="4"/>
  <c r="G2" i="9"/>
  <c r="I2" i="9"/>
  <c r="G3" i="9"/>
  <c r="I3" i="9"/>
  <c r="G6" i="9"/>
  <c r="E5" i="3"/>
  <c r="G2" i="7"/>
  <c r="I2" i="7"/>
  <c r="G3" i="7"/>
  <c r="I3" i="7"/>
  <c r="G2" i="8"/>
  <c r="I2" i="8"/>
  <c r="G3" i="8"/>
  <c r="I3" i="8"/>
  <c r="G2" i="4"/>
  <c r="I2" i="4"/>
  <c r="G3" i="4"/>
  <c r="I3" i="4"/>
  <c r="G2" i="6"/>
  <c r="I2" i="6"/>
  <c r="G3" i="6"/>
  <c r="I3" i="6"/>
  <c r="I3" i="3"/>
  <c r="G3" i="3"/>
  <c r="I2" i="3"/>
  <c r="G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7" authorId="0" shapeId="0" xr:uid="{6A267579-00D2-46CD-BB48-67144295CCC0}">
      <text>
        <r>
          <rPr>
            <sz val="9"/>
            <color indexed="81"/>
            <rFont val="Tahoma"/>
            <charset val="1"/>
          </rPr>
          <t xml:space="preserve">Vajalik KOV-poolne sisend
</t>
        </r>
      </text>
    </comment>
    <comment ref="E11" authorId="0" shapeId="0" xr:uid="{2F3E85D1-7DF4-47DE-A5A5-BE8FD4D9DF46}">
      <text>
        <r>
          <rPr>
            <b/>
            <sz val="9"/>
            <color indexed="81"/>
            <rFont val="Tahoma"/>
            <charset val="1"/>
          </rPr>
          <t>Vastavad andmed on soovikorral võimalik  võimalik Statistikaametilt osta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11" authorId="0" shapeId="0" xr:uid="{F04EE69A-D6ED-4CB7-AFF2-697F386C3273}">
      <text>
        <r>
          <rPr>
            <b/>
            <sz val="9"/>
            <color indexed="81"/>
            <rFont val="Tahoma"/>
            <family val="2"/>
          </rPr>
          <t>Vastavad andmed on soovikorral võimalik  võimalik Statistikaametilt osta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7" authorId="0" shapeId="0" xr:uid="{83699224-090F-4755-BC62-E32690BF74AE}">
      <text>
        <r>
          <rPr>
            <sz val="9"/>
            <color indexed="81"/>
            <rFont val="Tahoma"/>
            <family val="2"/>
          </rPr>
          <t xml:space="preserve">Vajalik KOV-poolne sisend
</t>
        </r>
      </text>
    </comment>
    <comment ref="E11" authorId="0" shapeId="0" xr:uid="{429E0260-E88F-4EAC-A07C-5AB3F039781F}">
      <text>
        <r>
          <rPr>
            <b/>
            <sz val="9"/>
            <color indexed="81"/>
            <rFont val="Tahoma"/>
            <family val="2"/>
          </rPr>
          <t>Vastavad andmed on soovikorral võimalik  võimalik Statistikaametilt osta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11" authorId="0" shapeId="0" xr:uid="{D17869A8-5A1D-4332-80E5-F989EBE7276A}">
      <text>
        <r>
          <rPr>
            <b/>
            <sz val="9"/>
            <color indexed="81"/>
            <rFont val="Tahoma"/>
            <family val="2"/>
          </rPr>
          <t>Vastavad andmed on soovikorral võimalik  võimalik Statistikaametilt osta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Merilin</author>
  </authors>
  <commentList>
    <comment ref="E7" authorId="0" shapeId="0" xr:uid="{A95AB1A0-92D4-4D1A-B12C-32B020D82FBE}">
      <text>
        <r>
          <rPr>
            <sz val="9"/>
            <color indexed="81"/>
            <rFont val="Tahoma"/>
            <family val="2"/>
          </rPr>
          <t xml:space="preserve">Vajalik KOV-poolne sisend
</t>
        </r>
      </text>
    </comment>
    <comment ref="E11" authorId="0" shapeId="0" xr:uid="{3ED9C484-AC6E-4420-A46B-2A2DB903888B}">
      <text>
        <r>
          <rPr>
            <b/>
            <sz val="9"/>
            <color indexed="81"/>
            <rFont val="Tahoma"/>
            <family val="2"/>
          </rPr>
          <t>Vastavad andmed on soovikorral võimalik  võimalik Statistikaametilt osta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tc={7343316E-AED3-4321-A730-A61A3260C718}</author>
    <author>tc={9FE8F7D0-8CA2-4C5C-A9B2-4F5581EBCB5C}</author>
    <author>tc={C87E1BBB-EE73-4E69-8DB0-115FBFE8D845}</author>
  </authors>
  <commentList>
    <comment ref="I10" authorId="0" shapeId="0" xr:uid="{7343316E-AED3-4321-A730-A61A3260C718}">
      <text>
        <t>[Threaded comment]
Your version of Excel allows you to read this threaded comment; however, any edits to it will get removed if the file is opened in a newer version of Excel. Learn more: https://go.microsoft.com/fwlink/?linkid=870924
Comment:
    % tundub liiga madal
Reply:
    24% on 2035 sihttase, 2050ks oleme määranud, et see tase peaks olema kõrgem. KOV saab ise määrata kõrgemaid sihte.</t>
      </text>
    </comment>
    <comment ref="G11" authorId="1" shapeId="0" xr:uid="{9FE8F7D0-8CA2-4C5C-A9B2-4F5581EBCB5C}">
      <text>
        <t>[Threaded comment]
Your version of Excel allows you to read this threaded comment; however, any edits to it will get removed if the file is opened in a newer version of Excel. Learn more: https://go.microsoft.com/fwlink/?linkid=870924
Comment:
    Kui tase on nõutud 2035 a 55%., siis 2030 võiks tase olla 45%
Reply:
    Jätame hetkel 55, siis on maakonnas samad näitajad</t>
      </text>
    </comment>
    <comment ref="I11" authorId="2" shapeId="0" xr:uid="{C87E1BBB-EE73-4E69-8DB0-115FBFE8D845}">
      <text>
        <t>[Threaded comment]
Your version of Excel allows you to read this threaded comment; however, any edits to it will get removed if the file is opened in a newer version of Excel. Learn more: https://go.microsoft.com/fwlink/?linkid=870924
Comment:
    Muutus võiks olla, nt 65%</t>
      </text>
    </comment>
  </commentList>
</comments>
</file>

<file path=xl/sharedStrings.xml><?xml version="1.0" encoding="utf-8"?>
<sst xmlns="http://schemas.openxmlformats.org/spreadsheetml/2006/main" count="2221" uniqueCount="242">
  <si>
    <t>Valdkond</t>
  </si>
  <si>
    <t>Eesmärk/Indikaator</t>
  </si>
  <si>
    <t>Ühik</t>
  </si>
  <si>
    <t>Algtase</t>
  </si>
  <si>
    <t>Aasta</t>
  </si>
  <si>
    <t>Sithtase 2030</t>
  </si>
  <si>
    <t>Ühik (nt % vms)</t>
  </si>
  <si>
    <t>Sihttase 2050</t>
  </si>
  <si>
    <t>Strateegia</t>
  </si>
  <si>
    <t>Eesmärgi selgitus riiklikus strateegias</t>
  </si>
  <si>
    <t>Märkus</t>
  </si>
  <si>
    <t>Andmeallikas</t>
  </si>
  <si>
    <t>töögrupi märkus</t>
  </si>
  <si>
    <t>CO2 e</t>
  </si>
  <si>
    <t>Summaarne kasvuhoonegaaside (KHG) heite vähenemine</t>
  </si>
  <si>
    <t>CO2e kt, %</t>
  </si>
  <si>
    <t>47,0</t>
  </si>
  <si>
    <t xml:space="preserve">CO2e kt, </t>
  </si>
  <si>
    <t>REKK 2030</t>
  </si>
  <si>
    <t>Eesti kasvuhoonegaaside heite vähendamine 80% aastaks 2050 (sh 70% aastaks 2030)</t>
  </si>
  <si>
    <t xml:space="preserve">REKK 2030 läheb uuendamisele aastal 2023, Roheleppes seatud eesmärk aastaks 2050 on 100%: seega tasuks arvestada pigem eesmärkide ja ootuste suurenemisega tulevikus. Sama kehtib kõigi CO2e heitega ja energiakokkuhoiuga seotud eesmärkide seadmise kohta. </t>
  </si>
  <si>
    <t>14,2</t>
  </si>
  <si>
    <t>KOV tasemel eesmärk, lähtuvalt REKK 2030 seatud eesmärkidest</t>
  </si>
  <si>
    <t>KOV</t>
  </si>
  <si>
    <t>Energeetika</t>
  </si>
  <si>
    <t>Energia (soojus, jahutus ja elekter) tarbimine kokku KOV territooriumil</t>
  </si>
  <si>
    <t xml:space="preserve">MWh/a </t>
  </si>
  <si>
    <t>Energia lõpptarbimine peab aastani 2030 püsima tasemel 32-33 TWh/a</t>
  </si>
  <si>
    <r>
      <t>Kuigi lõpptarbimise korral on eesmärk jääda samale tasemele, tuleb kõigi CO</t>
    </r>
    <r>
      <rPr>
        <vertAlign val="subscript"/>
        <sz val="11"/>
        <color theme="1"/>
        <rFont val="Calibri"/>
        <family val="2"/>
        <scheme val="minor"/>
      </rPr>
      <t>2e</t>
    </r>
    <r>
      <rPr>
        <sz val="11"/>
        <color theme="1"/>
        <rFont val="Calibri"/>
        <family val="2"/>
        <scheme val="minor"/>
      </rPr>
      <t xml:space="preserve"> heite ja energia tootmise või tarbimisega seotud sektorites  (nt transport, soojatootmine jne) arvestada reaalsete kasvu- või kahanemise trendidega valdkonniti.</t>
    </r>
  </si>
  <si>
    <t>Elering</t>
  </si>
  <si>
    <t>Taastuvenergia osakaal energia summaarsest lõpptarbimisest KOV territooriumil</t>
  </si>
  <si>
    <t xml:space="preserve"> %</t>
  </si>
  <si>
    <t xml:space="preserve"> ≥, %</t>
  </si>
  <si>
    <t>&gt;,%</t>
  </si>
  <si>
    <t>REKK 2031</t>
  </si>
  <si>
    <t>Taastuvenergia osakaal energia summaarsest lõpptarbimisest peab aastal 2030 olema vähemalt 42%</t>
  </si>
  <si>
    <t>Elering, Elektrilevi, võrguettevõtjad, KOV</t>
  </si>
  <si>
    <t>KOV Territooriumil võrku müüdud taastuvenergia maht</t>
  </si>
  <si>
    <t>MWh/a</t>
  </si>
  <si>
    <t>REKK 2032</t>
  </si>
  <si>
    <t>Taastuvelektri osakaal elektri summaarsest lõpptarbimisest peab aastal 2030 olema vähemalt 42%</t>
  </si>
  <si>
    <t xml:space="preserve">Tänavavalgustuse kaasajastamine: LED valgustuse osakaal KOV tänavavalgustuses </t>
  </si>
  <si>
    <t xml:space="preserve">% </t>
  </si>
  <si>
    <t>&gt;;%</t>
  </si>
  <si>
    <t>%</t>
  </si>
  <si>
    <t>REKK 2033</t>
  </si>
  <si>
    <t>Energiasäästu üldised põhimõtted ja üleminek taastuvenergiale</t>
  </si>
  <si>
    <t>Uute säästlike, aegjuhitavate (ning liikumisanduritega) ja valgusreostust minimeerivate tänavalgustuslahenduste osakaal kogu tänavavalgustusest %, mõõta saab ka tekkinud energiasäästu MWh/a,%</t>
  </si>
  <si>
    <t>Ehitised</t>
  </si>
  <si>
    <t>Vähemalt C-klassi energiamärgisega hoonete osakaal: Energiatõhususe miinimumõuetele, liginullenergia nõuetele või plussenergianõuetele vastavaks rekonstrueeritud hoonete pindala</t>
  </si>
  <si>
    <t>Energiamajanduse korralduse seaduse (EnKS) § 5 kohaselt peab igal aastal viima 3% keskvalitsuse kasutuses olevate hoonete summaarsest netopindalast, kus keskvalitsus kasutab pinda üle 250 m² ja mis ei vasta energiatõhususe miinimumnõuetele, nõuetele vastavaks (aastaks 2030 kokku 170 000 m2). Väikeelamute osakaal kogu hoonefondist, mille energiatõhususarvu klass on aastaks 2030 vähemalt C või D ≥ 40%. Korterelamute osakaal kogu hoonefondist, mille energiatõhususarvu klass on aastaks 2030 vähemalt C ≥ 50%. Mitteelamute osakaal kogu hoonefondist, mille energiatõhususarvu klass on aastaks 2030 vähemalt C ≥ 20%.</t>
  </si>
  <si>
    <t>vt ka ENMAK 2030. Plussenergiahooned - hooned mis toodavad taasuvenergeetiliste lahenduste abil energiat rohkem kui tarbivad ja vastavad ehituslikult liginullenergiahoonete nõuetele. Vt ka Täpsem energeetika seirekava.</t>
  </si>
  <si>
    <t>Energiatõhususe miinimum nõuetele vastavate hoonete osakaal on arvutatud ehitisregistris olevate elamute ning mitte elamute ja hoonetele väljastatud energiaklasside põhjal</t>
  </si>
  <si>
    <t>Rekonstrueeritud KOV hoonete osakaal</t>
  </si>
  <si>
    <t>m², %</t>
  </si>
  <si>
    <t>36,2</t>
  </si>
  <si>
    <t>KOV tasemel eesmärk</t>
  </si>
  <si>
    <t>Transport</t>
  </si>
  <si>
    <t>Nullheitega (elekter, vesinik) ja biokütuseid kasutava transpordi osakaal ühistranspordis</t>
  </si>
  <si>
    <t>% liinikilo-meetritest</t>
  </si>
  <si>
    <t xml:space="preserve"> ≥; %</t>
  </si>
  <si>
    <t>&gt;; %</t>
  </si>
  <si>
    <t>Transpordi ja liikuvuse arengukava 2021–2035</t>
  </si>
  <si>
    <t>Taastuvate transpordikütuste osakaal 24% aastaks 2035</t>
  </si>
  <si>
    <t>Planeerimisel tuleks läbi mõelda: 1) kütuse kogumõju keskkonnale (ka tekkivad heited põletamisel), 2) antud kütuseliigi kasutegur mootorikütusena kasutamisel, 3) meie kliimast tingitud eripärad (nt väga külmad tingimused), 4) eri tüüpi pakutavate lahenduste hinnatase, 5) transpordisektori kasvuprognoos sihttaseme aastaks.</t>
  </si>
  <si>
    <t>Tegemist on maakondliku statistikaga, KOV põhiselt ei ole neid andmeid võimalik jagada</t>
  </si>
  <si>
    <t>Ühissõiduki, jalgrattaga või jala tööl käivate inimeste osakaal</t>
  </si>
  <si>
    <t>inimest, %</t>
  </si>
  <si>
    <t>Ühissõiduki, jalgrattaga või jala tööl käivate inimeste osakaal aastal 2035 on 55% üldiselt ja 60% linnapiirkondades (38,5%  aastal 2018).</t>
  </si>
  <si>
    <t>Rahulolu ühistranspordiga</t>
  </si>
  <si>
    <t>AM/BA/ED/EE (alla miinimumnõudeid/baastase/edasi-jõudnud/eeskujulik)</t>
  </si>
  <si>
    <t>AM</t>
  </si>
  <si>
    <t>BA</t>
  </si>
  <si>
    <t>vähemalt</t>
  </si>
  <si>
    <t>ED</t>
  </si>
  <si>
    <t>Rahulolu jalgsi ja jalgrattaga liikumise võimalustega</t>
  </si>
  <si>
    <t>EE</t>
  </si>
  <si>
    <t>Riskide maandamine</t>
  </si>
  <si>
    <t>KOV valmisolek kriisideks (k.a. kliimamuutustest  tulenevateks kriisideks)</t>
  </si>
  <si>
    <t>AM/BA/ED/EE (alla miinimumnõudeid/baastase/edasi-jõudnud/eeskujulik)
AM - 0...2
BA - 3
ED - 4...6
EE - 7...9</t>
  </si>
  <si>
    <t>KOHAK ja Siseturvalisuse arengukava 2020-2030</t>
  </si>
  <si>
    <t xml:space="preserve">Omavalitsuse võime kriisi ajal toime tulla. </t>
  </si>
  <si>
    <t>Kriisideks valmisoleku hinnangu andmisel on arvestatud mh kriisireguleerimisalaste nõuete täitmist, kriisijuhtimise võimekuse tagamist ja KOV-i poole abi tagamist kriisi ajal, KOV-i poolse riskikommunikatsiooni korraldamist ning kriisi lahenduse ja taastamise võimekuse tõstmist.</t>
  </si>
  <si>
    <t>"Kriisideks valmisolek" 16-2-1, https://minuomavalitsus.fin.ee/et/kov
Sihttasemete määramisel arvestati KOV-i kriisideks valmisoleku algtaseme olukorda. Kui KOV-il on saavutatud baastase, siis sihttasemeteks seati vastavalt edasijõudnud ning eeskujulik. Kui KOV-il oli algaastal juba eeskujulik tase saavutatud, on edaspidi oluline selle taseme säilitamine.</t>
  </si>
  <si>
    <t xml:space="preserve">Kiire ja asjakohane reageerimine õnnetustele ja ohtudele vähendab nii inim-, vara- kui ka keskkonnakahju. </t>
  </si>
  <si>
    <t>Elanike arv potentsiaalse üleujutusohuga alal (1% tõenäosus)</t>
  </si>
  <si>
    <t>in</t>
  </si>
  <si>
    <t>KOHAK</t>
  </si>
  <si>
    <t>Elanike arv potentsiaalse üleujutusohuga alal (1% tõenäosus) on aastaks 2030 &lt;11 000 (riiklikul tasemel)</t>
  </si>
  <si>
    <t>Üleujutusrisk on üleujutuse esinemise tõenäosus ja ulatus koos üleujutusest põhjustatud võimalike kahjudega inimese tervisele, varale, keskkonnale, kultuuripärandile ja majandustegevusele. Kuigi Eestis pole kliimamuutused nii äärmuslikud, võib ka meil prognooside alusel 21. sajandi jooksul oodata mh sademete hulga suurenemist (kuni 80%) eriti talveperioodil, mis toob endaga mh kaasa ka üleujutusi. Vältimaks potentsiaalse üleujutusohuga aladel elavatele elanikele kaasnevaid kahjusid, peab omavalitsusel olema selge ülevaade elanike arvust üleujutusohuga aladel. Seeläbi on võimalik võtta kasutusele ka ennetavaid meetmeid.</t>
  </si>
  <si>
    <r>
      <rPr>
        <sz val="11"/>
        <color rgb="FF000000"/>
        <rFont val="Calibri"/>
        <family val="2"/>
        <scheme val="minor"/>
      </rP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
    </r>
    <r>
      <rPr>
        <sz val="11"/>
        <color rgb="FFFF0000"/>
        <rFont val="Calibri"/>
        <family val="2"/>
        <scheme val="minor"/>
      </rPr>
      <t>töö koostamise hetkel on avalikustatud eelnõud.</t>
    </r>
    <r>
      <rPr>
        <sz val="11"/>
        <color rgb="FF000000"/>
        <rFont val="Calibri"/>
        <family val="2"/>
        <scheme val="minor"/>
      </rPr>
      <t xml:space="preserve"> KOV peab jälgima riiklikke kokkuvõtteid iga-aastaselt. Omavalitsused, kus üleujutusoht algaastal puudus, peaksid kokkuvõtteid jälgima iga kuue aasta tagant - veemajanduskavade uuendamisel.
ALLIKAS</t>
    </r>
    <r>
      <rPr>
        <u/>
        <sz val="11"/>
        <color rgb="FF000000"/>
        <rFont val="Calibri"/>
        <family val="2"/>
        <scheme val="minor"/>
      </rPr>
      <t xml:space="preserve">: </t>
    </r>
    <r>
      <rPr>
        <u/>
        <sz val="11"/>
        <color rgb="FF1155CC"/>
        <rFont val="Calibri"/>
        <family val="2"/>
        <scheme val="minor"/>
      </rPr>
      <t>https://envir.ee/keskkonnakasutus/vesi/uleujutus</t>
    </r>
    <r>
      <rPr>
        <sz val="11"/>
        <color rgb="FF1155CC"/>
        <rFont val="Calibri"/>
        <family val="2"/>
        <scheme val="minor"/>
      </rPr>
      <t>ed</t>
    </r>
  </si>
  <si>
    <t>Biomajandus</t>
  </si>
  <si>
    <t>Mahepõllumajanduslike maade osakaal põllumajandusmaast</t>
  </si>
  <si>
    <t>9,71</t>
  </si>
  <si>
    <t>≥; %</t>
  </si>
  <si>
    <t>Talust taldrikule</t>
  </si>
  <si>
    <t>Aastaks 2030 vähemalt 25% kogu põllumaast.</t>
  </si>
  <si>
    <t>On hinnatud põllumajandusmaade ja mahepõllumajandusmaade osakaalu KOV-i ja/või maakonna tasemel. Mahepõllumajanduslikud ja jätkusuutlikkust arvestavad põllumajanduspraktikad aitavad kliimamuutusi vähendada (väheneb väetiste ja taimemürkide hulk, kokku hoitakse energiat nii tootmisel kui transpordil), väetiste säästliku ja läbimõeldud kasutusega vähendatakse kasvuhoonegaaside heidet) ja leevendada nende mõju põllumajanduses (mitmekesised maastikud ja jätkusuutlikult majandatud mullad on vähem vastuvõtlikud ekstreemsetest ilmaoludest tulenevatele riskidele).</t>
  </si>
  <si>
    <t>Mahetootmise ja tarbimise maht on liikmesriigiti väga erinev – mahepõllumajanduse alla kuuluva põllumajandusmaa osakaal ulatub 0,5 %-st kuni rohkem kui 25 %-ni – on väga oluline, et iga liikmesriik töötaks võimalikult kiiresti välja oma riikliku strateegia mahepõllumajanduse kohta, mis põhineks sektori põhjalikul analüüsil ning milles oleksid asjakohased meetmed, stiimulid, selged tähtajad ja riiklikud eesmärgid. Kõik liikmesriigid peaksid selgitama, kuidas nad kavatsevad kaasa aidata kogu ELi hõlmava eesmärgi saavutamisele ning kehtestama selle maa-ala protsendimäära, mis peab riigis olema 2030. aastaks mahepõllumajanduslik.
ALLIKAS: https://www.google.com/url?q=https://eur-lex.europa.eu/resource.html?uri%3Dcellar:13dc912c-a1a5-11eb-b85c-01aa75ed71a1.0007.02/DOC_1%26format%3DPDF&amp;sa=D&amp;source=editors&amp;ust=1652686100661085&amp;usg=AOvVaw0AoPZyeOJBpV3dnkuKamql
Lähtuvalt eeltoodust peab iga EL liikmesriik koostama riikliku strateegia mahepõllumajanduse kohta ning mh kehtestama maa-ala protsendimäära, mis peab olema 2030. aastaks mahepõllumajanduslik. Mahepõllumajandusmaade osakaal põllumajandusmaadest on pandud lähtuvalt EL strateegiale "Talust Taldrikule", kuid mahepõllumajanduse riikliku strateegia valmimisel ja riiklike sihteesmärkide määramisel tuleks lähtuda nendest.
NB! Oluline on mahepõllumajanduslike maade osakaalu põllumajandusmaast suurendada. Seega omavalitsustes, kus algtase on sihttasemetest juba suurem, tuleks osakaalu hoida või suurendada, kuid mitte alandada 25%-ni või alla selle.</t>
  </si>
  <si>
    <t>Looduskeskkond</t>
  </si>
  <si>
    <t>Puistuga kaetud alade suurendamine linnades</t>
  </si>
  <si>
    <t>ha</t>
  </si>
  <si>
    <t xml:space="preserve"> ≥; ha</t>
  </si>
  <si>
    <t>KOHAK ja REKK 2030</t>
  </si>
  <si>
    <t>KOV tasemel eesmärk (linnasisese mikrokliima hoidmiseks) / Kasvuhoonegaaside heite vähendamine (REKK)</t>
  </si>
  <si>
    <t>Linnad puuduvad. Kohandub indikaator "Puistuga kaetud alade suurendamine" (kogu vallas).</t>
  </si>
  <si>
    <t>Puistuga kaetud alade suurendamine</t>
  </si>
  <si>
    <t>Kasvuhoonegaaside heite vähendamine (REKK)</t>
  </si>
  <si>
    <t>Asendab indikaatorit, mis seondus looduskaitsealade ja Natura 2000 alade osakaaluga (otseselt riiklik tasand). Eesmärk soovituslik.</t>
  </si>
  <si>
    <t>https://geoportaal.maaamet.ee/est/Ruumiandmed/Topokaardid-ja-aluskaardid/Eesti-pohikaart-1-10000/Laadi-pohikaart-alla-p612.html</t>
  </si>
  <si>
    <t>Eesti kliimaambitsiooni tõstmise võimaluste analüüs (SEIT, 2019) 100% kliimaneutraalsuse eesmärk üle Eestis taasmetsastada rohumaad 3548 ha. Eesmärgi pindala peavad täpsustama uuringud, et ei seataks ohtu muid eesmärke. Seega on taasmetsastamise eesmärk käesoleval juhul ≥ 50% (riigi pindala lihtsustatult 4 493 000 ha). Puittaimestiku ja rohumaa pindalad kohalikes omavalitsustes Maa-ameti ruumiandmete Eesti Põhikaardi (1:10 000; 2022) alusel (kihid - "E_305_puittaimestik_a (kõlvik)" ja "E_304_lage_a (kõlvik)", kasutatud rohumaade andmeid). Omavalitsuste rohumaade pindalade koondi alusel leiti iga omavalitsuse kohta kaal, taasmetsastatava ala koht. Tulemused (soovitatavad eesmärgid ilma täiendatavate uuringuteta) esitatud 2030. a (8 a) ja 2050. a (28 a) kohta ≥ ha.</t>
  </si>
  <si>
    <t>Inimeste poolt tekitatud keskkonnakahjuga alad</t>
  </si>
  <si>
    <t>KeVS ja KOHAK</t>
  </si>
  <si>
    <t>Keskkonnakahju mõjutab elurikkust, ökosüsteeme ning seeläbi ka ökosüsteemiteenuseid (nt süsiniku sidumine ja talletamine, kaitse tormide,
üleujutuste ja mullaerosiooni eest), mis on kliimamuutustega otseselt seotud.
Keskkonnakahju tekitaja peab rakendama vajalikke vältimis- ja heastamismeetmeid.</t>
  </si>
  <si>
    <t xml:space="preserve">Keskkonnavastutuse seaduse mõttes loetakse keskkonnakahjuks elusloodusele (kaitse- ja hoiualad, püsielupaigad, kaitstavad üksikobjektid, kaitstavad elupaigad ning linnu-, looma- ja taimeliigid), veele ning pinnasele tekitatud kahju. </t>
  </si>
  <si>
    <t>Ringmajandus</t>
  </si>
  <si>
    <t>Olmejäätmete liigiti kogumine</t>
  </si>
  <si>
    <t>&lt;;%</t>
  </si>
  <si>
    <t>JäätS</t>
  </si>
  <si>
    <t>Jäätmeseaduse §136³ alusel tuleb olmejäätmeid korduskasutuseks ette valmistada (omavalitsuse mõistes samal määral liigiti koguda) ja ringlusse võtta alates 2025. a 1. jaanuarist vähemalt 55% ulatuses, 2030. a 1. jaanuarist vähemalt 60% ulatuses ning alates 2035. a 1. jaanuarist vähemalt 65% ulatuses.  Sihtarvu täitmiseks on oluline liigiti koguda kõik kodumajapidamises tekkivad jäätmed, mille järel väheneb ka segaolmejäätmete osakaal.</t>
  </si>
  <si>
    <r>
      <t xml:space="preserve">Jäätmete liigiti kogumine ja ringlussevõtt aitab kokku hoida energiat ja  vähendada KHG heidet. Selle mõjud saavad täpsemalt arvesse võetud uues "Kliimapoliitika põhialused aastani 2050" strateegias. Uus ringmajanduse strateegia on väljatöötamisel. </t>
    </r>
    <r>
      <rPr>
        <b/>
        <sz val="11"/>
        <color rgb="FF000000"/>
        <rFont val="Calibri"/>
        <family val="2"/>
        <scheme val="minor"/>
      </rPr>
      <t xml:space="preserve"> KOVidele on tulemas ka eradli meede ringmajanduskavade koostamiseks ja hea oleks seda planeerida terviklikult koos kliima- ja energiakavaga, kuna teemad on paljuski kattuvad.</t>
    </r>
  </si>
  <si>
    <r>
      <rPr>
        <sz val="11"/>
        <color rgb="FF000000"/>
        <rFont val="Calibri"/>
        <family val="2"/>
        <scheme val="minor"/>
      </rPr>
      <t>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ALLIKAD: https://envir.ee/ringmajandus/jaatmed/riigi-jaatmeka</t>
    </r>
    <r>
      <rPr>
        <u/>
        <sz val="11"/>
        <color rgb="FF000000"/>
        <rFont val="Calibri"/>
        <family val="2"/>
        <scheme val="minor"/>
      </rPr>
      <t xml:space="preserve">va
</t>
    </r>
    <r>
      <rPr>
        <u/>
        <sz val="11"/>
        <color rgb="FF1155CC"/>
        <rFont val="Calibri"/>
        <family val="2"/>
        <scheme val="minor"/>
      </rPr>
      <t>https://www.riigiteataja.ee/akt/122102021016?leiaKeh</t>
    </r>
    <r>
      <rPr>
        <sz val="11"/>
        <color rgb="FF1155CC"/>
        <rFont val="Calibri"/>
        <family val="2"/>
        <scheme val="minor"/>
      </rPr>
      <t>tiv</t>
    </r>
    <r>
      <rPr>
        <sz val="11"/>
        <color rgb="FF000000"/>
        <rFont val="Calibri"/>
        <family val="2"/>
        <scheme val="minor"/>
      </rPr>
      <t xml:space="preserve">
Olmejäätmete liigiti kogumise osakaalu andmestik pärineb MinuOmavalitsuse lehelt (vt veergu "Andmeallikas").</t>
    </r>
  </si>
  <si>
    <t>Kogukonna teavitamine</t>
  </si>
  <si>
    <t>Ringmajanduse ja jäätmete liigiti kogumisega seotud teavitamistegevused</t>
  </si>
  <si>
    <t>tk</t>
  </si>
  <si>
    <t xml:space="preserve"> ≥; tk</t>
  </si>
  <si>
    <t>≥; tk</t>
  </si>
  <si>
    <t xml:space="preserve">Muuhulgas jäätmematerjalide korduskasutuse ja ringluse tõhustamine
</t>
  </si>
  <si>
    <t>Teadlikkuse ja kaasatuse suurenemine ning positiivsete käitumismallide juurutamine</t>
  </si>
  <si>
    <t>KOV iga aastase tegevuse statistika pidamine, soovitavalt minimaalselt kvartaalse sammuga. Algaasta tegevused, koondatud avalikult kättesaadava teabe põhjal.</t>
  </si>
  <si>
    <t>Eesmärgid (soovituslikud) seatud 2030. a (8 a kohta) ning 2050. a. (28. a kohta)</t>
  </si>
  <si>
    <t>Keskkond ja kliimamuutused / Energiasäästu (sh taastuvenergeetika) / Kriisiolukorrad - teavitused</t>
  </si>
  <si>
    <t>Eesmärgid  (soovituslikud)  seatud 2030. a (8 a kohta) ning 2050. a. (28. a kohta)</t>
  </si>
  <si>
    <t>Keskkond ja kliimamuutused / Energiasäästu (sh taastuvenergeetika) / Kriisiolukorrad - kampaaniad</t>
  </si>
  <si>
    <t>Keskkond ja kliimamuutused / Energiasäästu (sh taastuvenergeetika) / kriisiolukorrad - koolitused</t>
  </si>
  <si>
    <t>Keskkonnahoidlikud riigihanked</t>
  </si>
  <si>
    <t>KOV-id arvestavad keskkonnahoidlike riigihangete põhimõtetega. Hea oleks mõõta kui paljude riigihangete puhul % võetakse seda arvesse ja kui suur on see osakaal hangete rahalisest mahust %.</t>
  </si>
  <si>
    <t xml:space="preserve">Olemasolev määrus: https://www.riigiteataja.ee/akt/102072021013 . Määrus jõustub 01.01.2022. Juhiseid annab ja koolitab keskkonnaministeerium. Lisamaterjalid: https://www.rahandusministeerium.ee/et/eesmargidtegevused/riigihangete-poliitika/kasulik-teave/riigihangete-juhised vt. Keskkonnahoidlikud hanked ja viited sealt. ( http://www.envir.ee/et/keskkonnahoidlikud-riigihanked ; http://www.seit.ee/et/valdkonnad/keskkonnakorraldus/keskkonnahoidlikud-hanked ja https://www.sei.org/events/keskkonnahoidlikud-riigihanked-avaliku-sektori-toitlustuse-ja-ringmajanduse-naitel-mis-miks-ja-kuidas-edasi/  ; https://www.fairtrade.ee/images/teabekogu/mondo-riigihangete-juhis-2304.pdf ). Koolitusmaterjalid http://bef.ee/keskkonnahoidlike-hangete-koolitus/
</t>
  </si>
  <si>
    <t>Eelarve</t>
  </si>
  <si>
    <t>Kliima- ja energiaeesmärkide saavutamiseks planeeritud eelarve</t>
  </si>
  <si>
    <t>-</t>
  </si>
  <si>
    <t>Kindluse kliima- ja energiaeesmärkide täitmisega seonduvateks kulutusteks annaks aastas kindel % eelarvest. Eri valdkondade eelarve ja tegevuskava planeerimise käigus oleks soovitav arvestada ka kliima-, keskkonna jätkusuutliku kasutuse ning energiasäästu eesmärke ning vastavate kahjude tekkimise vältimist.</t>
  </si>
  <si>
    <t>Kogukond, teadlikkus, koostöö: üldnäitajad</t>
  </si>
  <si>
    <t>Elanike turvatunne</t>
  </si>
  <si>
    <t>Eesti 2035</t>
  </si>
  <si>
    <t>Kodukohta turvaliseks pidavate inimeste osakaal ≥94%</t>
  </si>
  <si>
    <t>Kohaliku turva- ja heaolutunde, kohaliku kaasamise ning elanike keskkonna seisundi hindamise võimalikud väljapakutud mõõdikud. Saab kasutada juba olemasolevaid mõõdikuid lehelt minuomavalitsus.ee, mis antud valdkonda puudutavad ja mille kohta tulemused laekuvad perioodiliselt.</t>
  </si>
  <si>
    <t>Elukeskkonnaga rahulolu</t>
  </si>
  <si>
    <t>&gt; 85</t>
  </si>
  <si>
    <t>Elukeskkonnaga rahulolu (rahul või pigem rahul): &gt; 85%
piirkondlikud erinevused (kõrgeima ja madalaima detsiili KOVide vahe) – ≤29 protsendipunkti</t>
  </si>
  <si>
    <t>RV märkused</t>
  </si>
  <si>
    <t>116,3</t>
  </si>
  <si>
    <t>22,4</t>
  </si>
  <si>
    <t>Kas on mõeldud kogu Rakvere valla elanike transpordi KHG või ainult KOV ja KOV-i allasutused, kas sees on ka tellitavad transpordid ( ekskursioonid jne)</t>
  </si>
  <si>
    <r>
      <t>Kuigi lõpptarbimise korral on eesmärk jääda samale tasemele, tuleb kõigi CO</t>
    </r>
    <r>
      <rPr>
        <vertAlign val="subscript"/>
        <sz val="11"/>
        <color theme="1"/>
        <rFont val="Calibri"/>
        <family val="2"/>
        <scheme val="major"/>
      </rPr>
      <t>2e</t>
    </r>
    <r>
      <rPr>
        <sz val="11"/>
        <color theme="1"/>
        <rFont val="Calibri"/>
        <family val="2"/>
        <scheme val="major"/>
      </rPr>
      <t xml:space="preserve"> heite ja energia tootmise või tarbimisega seotud sektorites  (nt transport, soojatootmine jne) arvestada reaalsete kasvu- või kahanemise trendidega valdkonniti.</t>
    </r>
  </si>
  <si>
    <t>&lt;, %</t>
  </si>
  <si>
    <t>45,8</t>
  </si>
  <si>
    <t>Transprt</t>
  </si>
  <si>
    <t>11,56</t>
  </si>
  <si>
    <t xml:space="preserve">Eesti kliimaambitsiooni tõstmise võimaluste analüüs (SEIT, 2019) 100% kliimaneutraalsuse eesmärk üle Eestis taasmetsastada rohumaad 3548 ha. Eesmärgi pindala peavad täpsustama uuringud, et ei seataks ohtu muid eesmärke. Seega on taasmetsastamise eesmärk käesoleval juhul ≥ 50% (riigi pindala lihtsustatult 4 493 000 ha). Puittaimestiku ja rohumaa pindalad kohalikes omavalitsustes Maa-ameti ruumiandmete Eesti Põhikaardi (1:10 000; 2022) alusel (kihid - "E_305_puittaimestik_a (kõlvik)" ja "E_304_lage_a (kõlvik)", kasutatud rohumaade andmeid). Omavalitsuste rohumaade pindalade koondi alusel leiti iga omavalitsuse kohta kaal, taasmetsastatava ala koht. Tulemused (soovitatavad eesmärgid ilma täiendatavate uuringuteta) esitatud 2030. a (8 a) ja 2050. a (28 a) kohta ≥ ha. </t>
  </si>
  <si>
    <r>
      <t xml:space="preserve">Jäätmete liigiti kogumine ja ringlussevõtt aitab kokku hoida energiat ja  vähendada KHG heidet. Selle mõjud saavad täpsemalt arvesse võetud uues "Kliimapoliitika põhialused aastani 2050" strateegias. Uus ringmajanduse strateegia on väljatöötamisel. </t>
    </r>
    <r>
      <rPr>
        <b/>
        <sz val="11"/>
        <color rgb="FF000000"/>
        <rFont val="Calibri"/>
        <family val="2"/>
        <scheme val="major"/>
      </rPr>
      <t xml:space="preserve"> KOVidele on tulemas ka eradli meede ringmajanduskavade koostamiseks ja hea oleks seda planeerida terviklikult koos kliima- ja energiakavaga, kuna teemad on paljuski kattuvad.</t>
    </r>
  </si>
  <si>
    <r>
      <rPr>
        <sz val="11"/>
        <color rgb="FF000000"/>
        <rFont val="Calibri"/>
        <family val="2"/>
        <scheme val="major"/>
      </rPr>
      <t>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ALLIKAD: https://envir.ee/ringmajandus/jaatmed/riigi-jaatmeka</t>
    </r>
    <r>
      <rPr>
        <u/>
        <sz val="11"/>
        <color rgb="FF000000"/>
        <rFont val="Calibri"/>
        <family val="2"/>
        <scheme val="major"/>
      </rPr>
      <t xml:space="preserve">va
</t>
    </r>
    <r>
      <rPr>
        <u/>
        <sz val="11"/>
        <color rgb="FF1155CC"/>
        <rFont val="Calibri"/>
        <family val="2"/>
        <scheme val="major"/>
      </rPr>
      <t>https://www.riigiteataja.ee/akt/122102021016?leiaKeh</t>
    </r>
    <r>
      <rPr>
        <sz val="11"/>
        <color rgb="FF1155CC"/>
        <rFont val="Calibri"/>
        <family val="2"/>
        <scheme val="major"/>
      </rPr>
      <t>tiv</t>
    </r>
    <r>
      <rPr>
        <sz val="11"/>
        <color rgb="FF000000"/>
        <rFont val="Calibri"/>
        <family val="2"/>
        <scheme val="major"/>
      </rPr>
      <t xml:space="preserve">
Olmejäätmete liigiti kogumise osakaalu andmestik pärineb MinuOmavalitsuse lehelt (vt veergu "Andmeallikas").</t>
    </r>
  </si>
  <si>
    <t>vähemat</t>
  </si>
  <si>
    <t>AVA</t>
  </si>
  <si>
    <t>x</t>
  </si>
  <si>
    <t>61,0</t>
  </si>
  <si>
    <t>8,2</t>
  </si>
  <si>
    <t>3,8</t>
  </si>
  <si>
    <t xml:space="preserve">AM/BA/ED/EE (alla miinimumnõudeid/baastase/edasi-jõudnud/eeskujulik)
</t>
  </si>
  <si>
    <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
    </r>
    <r>
      <rPr>
        <sz val="11"/>
        <color rgb="FFFF0000"/>
        <rFont val="Calibri"/>
        <family val="2"/>
        <scheme val="major"/>
      </rPr>
      <t>töö koostamise hetkel on avalikustatud eelnõud.</t>
    </r>
    <r>
      <rPr>
        <sz val="11"/>
        <color rgb="FF000000"/>
        <rFont val="Calibri"/>
        <family val="2"/>
        <scheme val="major"/>
      </rPr>
      <t xml:space="preserve"> KOV peab jälgima riiklikke kokkuvõtteid iga-aastaselt. Omavalitsused, kus üleujutusoht algaastal puudus, peaksid kokkuvõtteid jälgima iga kuue aasta tagant - veemajanduskavade uuendamisel.
ALLIKAS: https://envir.ee/keskkonnakasutus/vesi/uleujutus</t>
    </r>
    <r>
      <rPr>
        <u/>
        <sz val="11"/>
        <color rgb="FF1155CC"/>
        <rFont val="Calibri"/>
        <family val="2"/>
        <scheme val="major"/>
      </rPr>
      <t>ed</t>
    </r>
  </si>
  <si>
    <t>14,78</t>
  </si>
  <si>
    <t>Vallasisesed linnad (Tamsalu ja Tapa - indikaator näitab mõlema linna summaarset eesmärki). Seega on peamiseks eesmärgiks senise algtaseme hoidmine. Algtaseme vähenemisel võimalik kaaluda kompenseerimisvõimalust haljastuses valla territooriumil. Eesmärk soovituslik.
Tamsalu ja Tapa näitaja eraldi vastavalt - 192 ha ja 276 ha.</t>
  </si>
  <si>
    <t xml:space="preserve"> ≥;ha</t>
  </si>
  <si>
    <t>41,13</t>
  </si>
  <si>
    <t>12,00</t>
  </si>
  <si>
    <t>8,3</t>
  </si>
  <si>
    <t>8,66</t>
  </si>
  <si>
    <t>2,8</t>
  </si>
  <si>
    <t xml:space="preserve">Keskkonnavastutuse seaduse mõttes loetakse keskkonnakahjuks elusloodusele (kaitse- ja hoiualad, püsielupaigad, kaitstavad üksikobjektid, kaitstavad elupaigad ning linnu-, looma- ja taimeliigid), veele ning pinnasele tekitatud kahju. 
</t>
  </si>
  <si>
    <t>84,01</t>
  </si>
  <si>
    <t>12,8</t>
  </si>
  <si>
    <t>≥;%</t>
  </si>
  <si>
    <t>46,8</t>
  </si>
  <si>
    <t>Nullheitega (elekter, vesinik) ja biokütuseid kasutava transpordi osakaal ühistranspordis sh CNG</t>
  </si>
  <si>
    <t>16,04</t>
  </si>
  <si>
    <t>410,1</t>
  </si>
  <si>
    <t>5,6</t>
  </si>
  <si>
    <t>29,1</t>
  </si>
  <si>
    <t>26,49</t>
  </si>
  <si>
    <t>Vallasisene linn. Seega on peamiseks eesmärgiks senise algtaseme hoidmine. Algtaseme vähenemisel võimalik kaaluda kompenseerimisvõimalust haljastuses valla territooriumil. Eesmärk soovituslik.</t>
  </si>
  <si>
    <t>87,74</t>
  </si>
  <si>
    <t>7,0</t>
  </si>
  <si>
    <t>48795,8</t>
  </si>
  <si>
    <r>
      <rPr>
        <sz val="11"/>
        <color theme="1"/>
        <rFont val="Calibri"/>
        <family val="2"/>
      </rPr>
      <t>Kuigi lõpptarbimise korral on eesmärk jääda samale tasemele, tuleb kõigi CO</t>
    </r>
    <r>
      <rPr>
        <vertAlign val="subscript"/>
        <sz val="11"/>
        <color theme="1"/>
        <rFont val="Calibri"/>
        <family val="2"/>
      </rPr>
      <t>2e</t>
    </r>
    <r>
      <rPr>
        <sz val="11"/>
        <color theme="1"/>
        <rFont val="Calibri"/>
        <family val="2"/>
      </rPr>
      <t xml:space="preserve"> heite ja energia tootmise või tarbimisega seotud sektorites  (nt transport, soojatootmine jne) arvestada reaalsete kasvu- või kahanemise trendidega valdkonniti.</t>
    </r>
  </si>
  <si>
    <t>1957,4</t>
  </si>
  <si>
    <t xml:space="preserve"> ≥, MWh</t>
  </si>
  <si>
    <t>&gt;,MWh</t>
  </si>
  <si>
    <t>40,8</t>
  </si>
  <si>
    <t>4,74</t>
  </si>
  <si>
    <r>
      <rPr>
        <u/>
        <sz val="11"/>
        <color rgb="FF1155CC"/>
        <rFont val="Calibri, Arial"/>
      </rPr>
      <t>KeVS</t>
    </r>
    <r>
      <rPr>
        <u/>
        <sz val="11"/>
        <color rgb="FF1155CC"/>
        <rFont val="Calibri, Arial"/>
      </rPr>
      <t xml:space="preserve"> ja KOHAK</t>
    </r>
  </si>
  <si>
    <r>
      <rPr>
        <sz val="11"/>
        <color rgb="FF000000"/>
        <rFont val="Calibri, Arial"/>
      </rPr>
      <t>Keskkonnakahju mõjutab elurikkust, ökosüsteeme ning seeläbi ka ökosüsteemiteenuseid (nt süsiniku sidumine ja talletamine, kaitse tormide,
üleujutuste ja mullaerosiooni eest), mis on kliimamuutustega otseselt seotud.</t>
    </r>
    <r>
      <rPr>
        <sz val="11"/>
        <color rgb="FF000000"/>
        <rFont val="Calibri, Arial"/>
      </rPr>
      <t xml:space="preserve">
Keskkonnakahju tekitaja peab rakendama vajalikke vältimis- ja heastamismeetmeid.</t>
    </r>
  </si>
  <si>
    <r>
      <rPr>
        <sz val="11"/>
        <color rgb="FF000000"/>
        <rFont val="Calibri, Arial"/>
      </rPr>
      <t>Saastatud vee või pinnasega alad, millel olev hea olukord tuleks taastada: olukord on kaardistatud, seatud on sihttasemed olukorra parandamiseks. Omavalitsustes, kus keskkonnakahjuga alade baastase on 0 ha, pole tarvis keskkonnakahju vältida* ega heastada.
*</t>
    </r>
    <r>
      <rPr>
        <i/>
        <sz val="11"/>
        <color rgb="FF000000"/>
        <rFont val="Calibri, Arial"/>
      </rPr>
      <t>Lähtuvalt KeVS-st on keskkonnakahju vältimine meetmete rakendamine sündmuse, tegevuse või tegevusetuse tõttu tekkinud kahju ohu kõrvaldamiseks või võimaliku keskkonnakahju ulatuse vähendamiseks või saasteainete või muude kahjustavate tegurite ohjeldamiseks, leviku tõkestamiseks, kõrvaldamiseks või muul viisil mõjutamiseks, et piirata või vältida täiendavat keskkonnakahju ning kahju inimese tervisele või elupaiga, liigi, kaitstava ala või vee pakutava hüve kvaliteedi edasist halvenemist</t>
    </r>
  </si>
  <si>
    <r>
      <rPr>
        <sz val="11"/>
        <color rgb="FF000000"/>
        <rFont val="Calibri, Arial"/>
      </rPr>
      <t xml:space="preserve">Jäätmete liigiti kogumine ja ringlussevõtt aitab kokku hoida energiat ja  vähendada KHG heidet. Selle mõjud saavad täpsemalt arvesse võetud uues "Kliimapoliitika põhialused aastani 2050" strateegias. Uus ringmajanduse strateegia on väljatöötamisel. </t>
    </r>
    <r>
      <rPr>
        <b/>
        <sz val="11"/>
        <color rgb="FF000000"/>
        <rFont val="Calibri, Arial"/>
      </rPr>
      <t xml:space="preserve"> KOVidele on tulemas ka eradli meede ringmajanduskavade koostamiseks ja hea oleks seda planeerida terviklikult koos kliima- ja energiakavaga, kuna teemad on paljuski kattuvad.</t>
    </r>
  </si>
  <si>
    <r>
      <rPr>
        <sz val="11"/>
        <color rgb="FF000000"/>
        <rFont val="Calibri, Arial"/>
      </rPr>
      <t>Riigi jäätmekava 2014-2020 (pikendatud kuni 2022. a lõpuni) kohaselt on vaja sihtarvu täitmiseks oluliselt suurendada olmejäätmetes sisalduvate biolagunevate jäätmete liigiti kogumist ja ringlusse suunamist, mis omakorda eeldab üleriigilise kogumisvõrgustiku loomist. Seetõttu peab jäätmeseaduse § 136¹² kohaselt mitte hiljem kui 2023. aasta 31. detsembriks KOV viima biojäätmete tekkekohal liigiti kogumise või tekkekohal ringlussevõtu jäätmeseadusega kooskõlla. See tähendab, et alates 1.01.2024 on biojäätmete liigiti kogumise kohustus kõikides KOV-ides. 
ALLIKAD: https://envir.ee/ringmajandus/jaatmed/riigi-jaatmeka</t>
    </r>
    <r>
      <rPr>
        <u/>
        <sz val="11"/>
        <color rgb="FF000000"/>
        <rFont val="Calibri, Arial"/>
      </rPr>
      <t xml:space="preserve">va
</t>
    </r>
    <r>
      <rPr>
        <u/>
        <sz val="11"/>
        <color rgb="FF1155CC"/>
        <rFont val="Calibri, Arial"/>
      </rPr>
      <t>https://www.riigiteataja.ee/akt/122102021016?leiaKeh</t>
    </r>
    <r>
      <rPr>
        <sz val="11"/>
        <color rgb="FF1155CC"/>
        <rFont val="Calibri, Arial"/>
      </rPr>
      <t>tiv</t>
    </r>
    <r>
      <rPr>
        <sz val="11"/>
        <color rgb="FF000000"/>
        <rFont val="Calibri, Arial"/>
      </rPr>
      <t xml:space="preserve">
Olmejäätmete liigiti kogumise osakaalu andmestik pärineb MinuOmavalitsuse lehelt (vt veergu "Andmeallikas").</t>
    </r>
  </si>
  <si>
    <t>Eesmärk</t>
  </si>
  <si>
    <t>A</t>
  </si>
  <si>
    <t>B</t>
  </si>
  <si>
    <t>C</t>
  </si>
  <si>
    <t>D</t>
  </si>
  <si>
    <t>E</t>
  </si>
  <si>
    <t>F</t>
  </si>
  <si>
    <t>G</t>
  </si>
  <si>
    <t>H</t>
  </si>
  <si>
    <t xml:space="preserve">A.   Tervis, sotsiaalhoolekanne ja päästevõimekus; </t>
  </si>
  <si>
    <t>KOV-Is kastutatava transpordi KHG heite vähendamine</t>
  </si>
  <si>
    <t xml:space="preserve">B.   Maakasutus ja planeerimine; </t>
  </si>
  <si>
    <t xml:space="preserve">C.   Looduskeskkond; </t>
  </si>
  <si>
    <t xml:space="preserve">D.   Majandus, sh keskkonnahoidlikud riigihanked ja ringmajandus; </t>
  </si>
  <si>
    <t xml:space="preserve">E.   Biomajandus; </t>
  </si>
  <si>
    <t xml:space="preserve">F.   Kogukond, teadlikkus ja koostöö; </t>
  </si>
  <si>
    <t xml:space="preserve">G.   Taristu ja ehitised; </t>
  </si>
  <si>
    <t xml:space="preserve">H.   Energeetika ja varustuskindlus. </t>
  </si>
  <si>
    <t>EKUK uuring - Eesti kasvuhoonegaaside Inventuur (2019)</t>
  </si>
  <si>
    <t>≤, MWh/a</t>
  </si>
  <si>
    <t>&lt;, MWh/a</t>
  </si>
  <si>
    <t>KOV (EHR), KredEx, 12-1-4-4 Vähemalt C-klassi energiamärgisega hooned: minuomavalitsus.fin.ee (BA≥20%, ED≥35% ja EE≥50%); Ehitisregister</t>
  </si>
  <si>
    <t>Ehitisregister, minuomavalitsus.fin.ee</t>
  </si>
  <si>
    <t>KOV/ühistranspordikeskus</t>
  </si>
  <si>
    <t>minuomavalitsus.fin.ee</t>
  </si>
  <si>
    <r>
      <t xml:space="preserve">Elanike arvu potentsiaalse üleujutusohuga aladel leiti kasutades Maa-ameti Geoportaali üleujutusalade kaardiandmeid. Seejuures vaadati esinemistõenäosust 1 x 100 aasta jooksul.
https://xgis.maaamet.ee/xgis2/page/app/yua
Juhtudel, kus üleujutusalade kaardiandmed ei näidanud konkreetselt piirkonnas mõjutatud isikute arvu, loeti Maa-ameti Geoportaali üleujutusalade kaardilt kokku punasena märgitud eluhooned ning korrutati tulemus valla keskmise leibkonna suurusega (mis Võru maakonna valdade puhul on Statistikaameti kohaselt 2,26). Hoonete kokkulugemise lihtsustamiseks lisati kaardirakendusse ka omavalitsuste kiht.
Sihttasemete määramisel arvutati, kui suure osakaalu moodustab omavalitsuse rahvaarv Eesti rahvaarvust. Seejärel leiti maksimaalne potentsiaalse üleujutusohuga aladel elavate inimeste arv, arvestades 2030. a sihti, et riiklikul tasemel on mõjutatud isikute arv alla 11 000. </t>
    </r>
    <r>
      <rPr>
        <i/>
        <sz val="11"/>
        <color rgb="FF000000"/>
        <rFont val="Calibri"/>
        <family val="2"/>
        <scheme val="minor"/>
      </rPr>
      <t>(Näiteks: kui KOV-is elab 1000 in, siis moodustab see 0,08% kogu Eesti rahvastikust. Saavutamaks 2030. a eesmärki, et üle-eestiliselt ei tohiks üleujutusohuga aladel elada rohkem kui 11 000 inimest, peaks selles KOV-is üleujutusohuga aladel elama mitte rohkem kui 8 inimest.)</t>
    </r>
    <r>
      <rPr>
        <sz val="11"/>
        <color rgb="FF000000"/>
        <rFont val="Calibri"/>
        <family val="2"/>
        <scheme val="minor"/>
      </rPr>
      <t xml:space="preserve"> Omavalitsustes, kus maksimaalne arv polnud algaastal ületatud, on oluline selle säilitamine.
</t>
    </r>
    <r>
      <rPr>
        <u/>
        <sz val="11"/>
        <color rgb="FF1155CC"/>
        <rFont val="Calibri"/>
        <family val="2"/>
        <scheme val="minor"/>
      </rPr>
      <t>https://andmed.stat.ee/et/stat/rahvaloendus__rel2000__leibkonnad-rahvastik-leibkondades__leibkonnad/RL507</t>
    </r>
  </si>
  <si>
    <r>
      <rPr>
        <sz val="11"/>
        <color theme="1"/>
        <rFont val="Calibri"/>
        <family val="2"/>
        <scheme val="minor"/>
      </rPr>
      <t xml:space="preserve">Mahepõllumajanduse osakaalu leidmiseks võeti Põllumajanduse Registrite ja Informatsiooni Ameti (PRIA) lehelt, veebikaardilt, põllumassiivide kaardiandmed omavalitsuste kaupa. Põllumassiivide pindalad liideti, saamaks kogu põllumajandusmaa pindala (ha). Seejärel laeti Maa-ameti Geoportaalist WFS-i kaudu alla mahepõllumajandusmaa kaardikihi andmestik ning arvutati mahepõllumaa kogupindala. Lõpuks arvutati, kui suur osakaal on KOV-i põllumajandusmaadest mahepõllumajandusmaal.
</t>
    </r>
    <r>
      <rPr>
        <sz val="11"/>
        <color rgb="FF0563C1"/>
        <rFont val="Calibri"/>
        <family val="2"/>
        <scheme val="minor"/>
      </rPr>
      <t xml:space="preserve">
</t>
    </r>
    <r>
      <rPr>
        <u/>
        <sz val="11"/>
        <color rgb="FF0563C1"/>
        <rFont val="Calibri"/>
        <family val="2"/>
        <scheme val="minor"/>
      </rPr>
      <t xml:space="preserve">https://kls.pria.ee/kaart/
https://geoportaal.maaamet.ee/est/Kaardirakendused/Mahealad/Mahealade-kaardirakenduse-kirjeldus-p564.html 
</t>
    </r>
  </si>
  <si>
    <r>
      <t>Saastatud vee või pinnasega alad, millel olev hea olukord tuleks taastada: olukord on kaardistatud, seatud on sihttasemed olukorra parandamiseks. Omavalitsustes, kus keskkonnakahjuga alade baastase on 0 ha, pole tarvis keskkonnakahju vältida* ega heastada.
*</t>
    </r>
    <r>
      <rPr>
        <i/>
        <sz val="11"/>
        <color theme="1"/>
        <rFont val="Calibri"/>
        <family val="2"/>
        <scheme val="minor"/>
      </rPr>
      <t>Lähtuvalt KeVS-st on keskkonnakahju vältimine meetmete rakendamine sündmuse, tegevuse või tegevusetuse tõttu tekkinud kahju ohu kõrvaldamiseks või võimaliku keskkonnakahju ulatuse vähendamiseks või saasteainete või muude kahjustavate tegurite ohjeldamiseks, leviku tõkestamiseks, kõrvaldamiseks või muul viisil mõjutamiseks, et piirata või vältida täiendavat keskkonnakahju ning kahju inimese tervisele või elupaiga, liigi, kaitstava ala või vee pakutava hüve kvaliteedi edasist halvenemist</t>
    </r>
  </si>
  <si>
    <r>
      <rPr>
        <u/>
        <sz val="11"/>
        <color rgb="FF000000"/>
        <rFont val="Calibri"/>
        <family val="2"/>
        <scheme val="minor"/>
      </rPr>
      <t>Keskkonnakahjuga alade kohta info saamiseks tuleb esitada teabenõue Keskkonnaametile. Teabenõudega tuleks küsida andmestikku keskkonnavastutuse seaduse alusel alustatud ning menetluses olevate haldusmenetluste kohta omavalitsuse lõikes. Samuti tuleks küsida kahjustatud ala, mis omavalitsuse territooriumile jääb, suurust. Keskkonnavastutuse juhtumite üldinfo on allalaetav ka Keskkonnaameti kodulehelt.
https://keskkonnaamet.ee/keskkonnakasutus-keskkonnatasu/keskkonnakorraldus/keskkonnavastutus-keskkonnakahju-heastamine#eesti-oigusaktid-kes</t>
    </r>
    <r>
      <rPr>
        <u/>
        <sz val="11"/>
        <color rgb="FFFF0000"/>
        <rFont val="Calibri"/>
        <family val="2"/>
        <scheme val="minor"/>
      </rPr>
      <t xml:space="preserve">
</t>
    </r>
  </si>
  <si>
    <r>
      <rPr>
        <u/>
        <sz val="11"/>
        <color rgb="FF1155CC"/>
        <rFont val="Calibri"/>
        <family val="2"/>
        <scheme val="minor"/>
      </rPr>
      <t>https://minuomavalitsus.fin.ee/et/kov/kov-detail</t>
    </r>
    <r>
      <rPr>
        <sz val="11"/>
        <color rgb="FF000000"/>
        <rFont val="Calibri"/>
        <family val="2"/>
        <scheme val="minor"/>
      </rPr>
      <t xml:space="preserve">
Maakond -&gt; Omavalitsus -&gt; Elamu- ja kommunaalmajandus -&gt; Jäätmemajandus -&gt; Tulemuslikkus -&gt; Olmejäätmete liigiti kogumise maht</t>
    </r>
  </si>
  <si>
    <t xml:space="preserve"> https://minuomavalitsus.fin.ee/et/kov </t>
  </si>
  <si>
    <t xml:space="preserve">Statistikaamet ja minuomavalitsus.fin.ee </t>
  </si>
  <si>
    <r>
      <t>Saastatud vee või pinnasega alad, millel olev hea olukord tuleks taastada: olukord on kaardistatud, seatud on sihttasemed olukorra parandamiseks. Omavalitsustes, kus keskkonnakahjuga alade baastase on 0 ha, pole tarvis keskkonnakahju vältida* ega heastada.
*</t>
    </r>
    <r>
      <rPr>
        <i/>
        <sz val="11"/>
        <color theme="1"/>
        <rFont val="Calibri"/>
        <family val="2"/>
        <scheme val="major"/>
      </rPr>
      <t>Lähtuvalt KeVS-st on keskkonnakahju vältimine meetmete rakendamine sündmuse, tegevuse või tegevusetuse tõttu tekkinud kahju ohu kõrvaldamiseks või võimaliku keskkonnakahju ulatuse vähendamiseks või saasteainete või muude kahjustavate tegurite ohjeldamiseks, leviku tõkestamiseks, kõrvaldamiseks või muul viisil mõjutamiseks, et piirata või vältida täiendavat keskkonnakahju ning kahju inimese tervisele või elupaiga, liigi, kaitstava ala või vee pakutava hüve kvaliteedi edasist halvenemist</t>
    </r>
  </si>
  <si>
    <r>
      <t xml:space="preserve">Jäätmete liigiti kogumine ja ringlussevõtt aitab kokku hoida energiat ja  vähendada KHG heidet. Selle mõjud saavad täpsemalt arvesse võetud uues "Kliimapoliitika põhialused aastani 2050" strateegias. Uus ringmajanduse strateegia on väljatöötamisel. </t>
    </r>
    <r>
      <rPr>
        <b/>
        <sz val="11"/>
        <color theme="1"/>
        <rFont val="Calibri"/>
        <family val="2"/>
        <scheme val="major"/>
      </rPr>
      <t xml:space="preserve"> KOVidele on tulemas ka eradli meede ringmajanduskavade koostamiseks ja hea oleks seda planeerida terviklikult koos kliima- ja energiakavaga, kuna teemad on paljuski kattuvad.</t>
    </r>
  </si>
  <si>
    <r>
      <rPr>
        <sz val="11"/>
        <color theme="1"/>
        <rFont val="Calibri"/>
        <family val="2"/>
        <scheme val="major"/>
      </rP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töö koostamise hetkel on avalikustatud eelnõud. KOV peab jälgima riiklikke kokkuvõtteid iga-aastaselt. Omavalitsused, kus üleujutusoht algaastal puudus, peaksid kokkuvõtteid jälgima iga kuue aasta tagant - veemajanduskavade uuendamisel.
ALLIKAS: </t>
    </r>
    <r>
      <rPr>
        <u/>
        <sz val="11"/>
        <color theme="1"/>
        <rFont val="Calibri"/>
        <family val="2"/>
        <scheme val="major"/>
      </rPr>
      <t>https://envir.ee/keskkonnakasutus/vesi/uleujutused</t>
    </r>
  </si>
  <si>
    <r>
      <rPr>
        <sz val="11"/>
        <color theme="1"/>
        <rFont val="Calibri, Arial"/>
      </rPr>
      <t>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töö koostamise hetkel on avalikustatud eelnõud. KOV peab jälgima riiklikke kokkuvõtteid iga-aastaselt. Omavalitsused, kus üleujutusoht algaastal puudus, peaksid kokkuvõtteid jälgima iga kuue aasta tagant - veemajanduskavade uuendamisel.
ALLIKAS: https://envir.ee/keskkonnakasutus/vesi/uleujutus</t>
    </r>
    <r>
      <rPr>
        <u/>
        <sz val="11"/>
        <color theme="1"/>
        <rFont val="Calibri, Arial"/>
      </rPr>
      <t>ed</t>
    </r>
  </si>
  <si>
    <r>
      <t xml:space="preserve">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
    </r>
    <r>
      <rPr>
        <sz val="11"/>
        <color theme="1"/>
        <rFont val="Calibri"/>
        <family val="2"/>
        <scheme val="major"/>
      </rPr>
      <t>töö koostamise hetkel on avalikustatud eelnõud. KOV peab jälgima riiklikke kokkuvõtteid iga-aastaselt. Omavalitsused, kus üleujutusoht algaastal puudus, peaksid kokkuvõtteid jälgima iga kuue aasta tagant - veemajanduskavade uuendamisel.
ALLIKAS: https://envir.ee/keskkonnakasutus/vesi/uleujutus</t>
    </r>
    <r>
      <rPr>
        <u/>
        <sz val="11"/>
        <color theme="1"/>
        <rFont val="Calibri"/>
        <family val="2"/>
        <scheme val="major"/>
      </rPr>
      <t>ed</t>
    </r>
  </si>
  <si>
    <r>
      <rPr>
        <sz val="11"/>
        <color theme="1"/>
        <rFont val="Calibri"/>
        <family val="2"/>
        <scheme val="major"/>
      </rPr>
      <t>Igal Euroopa Liidu liikmesriigil, sealhulgas Eestil on kohustus rakendada üleujutuste direktiivi vesikondade põhiselt. Sinna juurde kuuluvad üleujutusohuga seotud riskide esialgne hinnang, ohu ja riskikaardid ning maandamiskavad. Maandamiskavad koostatakse iga vesikonna kohta eraldi ning töö koostamise hetkel on avalikustatud eelnõud. KOV peab jälgima riiklikke kokkuvõtteid iga-aastaselt. Omavalitsused, kus üleujutusoht algaastal puudus, peaksid kokkuvõtteid jälgima iga kuue aasta tagant - veemajanduskavade uuendamisel.
ALLIKAS</t>
    </r>
    <r>
      <rPr>
        <u/>
        <sz val="11"/>
        <color theme="1"/>
        <rFont val="Calibri"/>
        <family val="2"/>
        <scheme val="major"/>
      </rPr>
      <t>: https://envir.ee/keskkonnakasutus/vesi/uleujutus</t>
    </r>
    <r>
      <rPr>
        <sz val="11"/>
        <color theme="1"/>
        <rFont val="Calibri"/>
        <family val="2"/>
        <scheme val="major"/>
      </rPr>
      <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</si>
</sst>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scheme val="minor"/>
    </font>
    <font>
      <b/>
      <sz val="11"/>
      <color theme="1"/>
      <name val="Calibri"/>
      <family val="2"/>
    </font>
    <font>
      <sz val="11"/>
      <color theme="1"/>
      <name val="Calibri"/>
      <family val="2"/>
    </font>
    <font>
      <sz val="11"/>
      <color rgb="FFFF0000"/>
      <name val="Calibri"/>
      <family val="2"/>
      <scheme val="minor"/>
    </font>
    <font>
      <sz val="11"/>
      <color theme="1"/>
      <name val="Calibri"/>
      <family val="2"/>
      <scheme val="minor"/>
    </font>
    <font>
      <vertAlign val="subscript"/>
      <sz val="11"/>
      <color theme="1"/>
      <name val="Calibri"/>
      <family val="2"/>
    </font>
    <font>
      <u/>
      <sz val="11"/>
      <color rgb="FF1155CC"/>
      <name val="Calibri, Arial"/>
    </font>
    <font>
      <sz val="11"/>
      <color rgb="FF000000"/>
      <name val="Calibri, Arial"/>
    </font>
    <font>
      <u/>
      <sz val="11"/>
      <color rgb="FF000000"/>
      <name val="Calibri, Arial"/>
    </font>
    <font>
      <sz val="11"/>
      <color rgb="FF1155CC"/>
      <name val="Calibri, Arial"/>
    </font>
    <font>
      <sz val="11"/>
      <color theme="1"/>
      <name val="Calibri, Arial"/>
    </font>
    <font>
      <i/>
      <sz val="11"/>
      <color rgb="FF000000"/>
      <name val="Calibri, Arial"/>
    </font>
    <font>
      <b/>
      <sz val="11"/>
      <color rgb="FF000000"/>
      <name val="Calibri, Arial"/>
    </font>
    <font>
      <u/>
      <sz val="11"/>
      <color theme="10"/>
      <name val="Calibri"/>
      <family val="2"/>
      <scheme val="minor"/>
    </font>
    <font>
      <sz val="8"/>
      <name val="Calibri"/>
      <family val="2"/>
      <scheme val="minor"/>
    </font>
    <font>
      <b/>
      <sz val="11"/>
      <color theme="1"/>
      <name val="Calibri"/>
      <family val="2"/>
      <scheme val="minor"/>
    </font>
    <font>
      <vertAlign val="subscript"/>
      <sz val="11"/>
      <color theme="1"/>
      <name val="Calibri"/>
      <family val="2"/>
      <scheme val="minor"/>
    </font>
    <font>
      <sz val="11"/>
      <color rgb="FF000000"/>
      <name val="Calibri"/>
      <family val="2"/>
      <scheme val="minor"/>
    </font>
    <font>
      <u/>
      <sz val="11"/>
      <color rgb="FF0563C1"/>
      <name val="Calibri"/>
      <family val="2"/>
      <scheme val="minor"/>
    </font>
    <font>
      <i/>
      <sz val="11"/>
      <color theme="1"/>
      <name val="Calibri"/>
      <family val="2"/>
      <scheme val="minor"/>
    </font>
    <font>
      <sz val="11"/>
      <name val="Calibri"/>
      <family val="2"/>
      <scheme val="minor"/>
    </font>
    <font>
      <u/>
      <sz val="11"/>
      <color rgb="FF1155CC"/>
      <name val="Calibri"/>
      <family val="2"/>
      <scheme val="minor"/>
    </font>
    <font>
      <u/>
      <sz val="11"/>
      <color rgb="FF000000"/>
      <name val="Calibri"/>
      <family val="2"/>
      <scheme val="minor"/>
    </font>
    <font>
      <sz val="11"/>
      <color rgb="FF1155CC"/>
      <name val="Calibri"/>
      <family val="2"/>
      <scheme val="minor"/>
    </font>
    <font>
      <sz val="11"/>
      <color rgb="FF0563C1"/>
      <name val="Calibri"/>
      <family val="2"/>
      <scheme val="minor"/>
    </font>
    <font>
      <i/>
      <sz val="11"/>
      <color rgb="FF000000"/>
      <name val="Calibri"/>
      <family val="2"/>
      <scheme val="minor"/>
    </font>
    <font>
      <u/>
      <sz val="11"/>
      <color rgb="FFFF0000"/>
      <name val="Calibri"/>
      <family val="2"/>
      <scheme val="minor"/>
    </font>
    <font>
      <b/>
      <sz val="11"/>
      <color rgb="FF000000"/>
      <name val="Calibri"/>
      <family val="2"/>
      <scheme val="minor"/>
    </font>
    <font>
      <sz val="11"/>
      <color theme="1"/>
      <name val="Calibri"/>
      <family val="2"/>
      <scheme val="major"/>
    </font>
    <font>
      <vertAlign val="subscript"/>
      <sz val="11"/>
      <color theme="1"/>
      <name val="Calibri"/>
      <family val="2"/>
      <scheme val="major"/>
    </font>
    <font>
      <sz val="11"/>
      <color rgb="FF000000"/>
      <name val="Calibri"/>
      <family val="2"/>
      <scheme val="major"/>
    </font>
    <font>
      <u/>
      <sz val="11"/>
      <color rgb="FF1155CC"/>
      <name val="Calibri"/>
      <family val="2"/>
      <scheme val="major"/>
    </font>
    <font>
      <u/>
      <sz val="11"/>
      <color rgb="FF000000"/>
      <name val="Calibri"/>
      <family val="2"/>
      <scheme val="major"/>
    </font>
    <font>
      <sz val="11"/>
      <color rgb="FFFF0000"/>
      <name val="Calibri"/>
      <family val="2"/>
      <scheme val="major"/>
    </font>
    <font>
      <sz val="11"/>
      <color rgb="FF1155CC"/>
      <name val="Calibri"/>
      <family val="2"/>
      <scheme val="major"/>
    </font>
    <font>
      <u/>
      <sz val="11"/>
      <color theme="1"/>
      <name val="Calibri"/>
      <family val="2"/>
      <scheme val="major"/>
    </font>
    <font>
      <b/>
      <sz val="11"/>
      <color rgb="FF000000"/>
      <name val="Calibri"/>
      <family val="2"/>
      <scheme val="major"/>
    </font>
    <font>
      <b/>
      <sz val="11"/>
      <color theme="0"/>
      <name val="Calibri"/>
      <family val="2"/>
    </font>
    <font>
      <sz val="11"/>
      <color rgb="FF9C0006"/>
      <name val="Calibri"/>
      <family val="2"/>
    </font>
    <font>
      <b/>
      <sz val="11"/>
      <color rgb="FF9C0006"/>
      <name val="Calibri"/>
      <family val="2"/>
    </font>
    <font>
      <b/>
      <sz val="9"/>
      <color indexed="81"/>
      <name val="Tahoma"/>
      <charset val="1"/>
    </font>
    <font>
      <sz val="9"/>
      <color indexed="81"/>
      <name val="Tahoma"/>
      <charset val="1"/>
    </font>
    <font>
      <b/>
      <sz val="11"/>
      <color rgb="FFFF0000"/>
      <name val="Calibri"/>
      <family val="2"/>
      <scheme val="minor"/>
    </font>
    <font>
      <sz val="11"/>
      <color theme="1"/>
      <name val="Calibri"/>
      <charset val="1"/>
    </font>
    <font>
      <sz val="11"/>
      <color theme="1"/>
      <name val="Calibri"/>
      <scheme val="minor"/>
    </font>
    <font>
      <b/>
      <sz val="11"/>
      <color theme="0"/>
      <name val="Calibri"/>
      <family val="2"/>
      <scheme val="minor"/>
    </font>
    <font>
      <sz val="10"/>
      <color theme="1"/>
      <name val="Calibri"/>
      <family val="2"/>
      <scheme val="minor"/>
    </font>
    <font>
      <u/>
      <sz val="11"/>
      <color theme="1"/>
      <name val="Calibri"/>
      <family val="2"/>
      <scheme val="minor"/>
    </font>
    <font>
      <sz val="9"/>
      <color indexed="81"/>
      <name val="Tahoma"/>
      <family val="2"/>
    </font>
    <font>
      <b/>
      <sz val="9"/>
      <color indexed="81"/>
      <name val="Tahoma"/>
      <family val="2"/>
    </font>
    <font>
      <i/>
      <sz val="11"/>
      <color theme="1"/>
      <name val="Calibri"/>
      <family val="2"/>
      <scheme val="major"/>
    </font>
    <font>
      <b/>
      <sz val="11"/>
      <color theme="1"/>
      <name val="Calibri"/>
      <family val="2"/>
      <scheme val="major"/>
    </font>
    <font>
      <u/>
      <sz val="11"/>
      <color theme="1"/>
      <name val="Calibri, Arial"/>
    </font>
  </fonts>
  <fills count="22">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theme="0"/>
        <bgColor rgb="FFF4CCCC"/>
      </patternFill>
    </fill>
    <fill>
      <patternFill patternType="solid">
        <fgColor theme="0"/>
        <bgColor indexed="64"/>
      </patternFill>
    </fill>
    <fill>
      <patternFill patternType="solid">
        <fgColor rgb="FFB7E1CD"/>
        <bgColor rgb="FFB7E1CD"/>
      </patternFill>
    </fill>
    <fill>
      <patternFill patternType="solid">
        <fgColor rgb="FFFFC7CE"/>
        <bgColor rgb="FFFFC7CE"/>
      </patternFill>
    </fill>
    <fill>
      <patternFill patternType="solid">
        <fgColor theme="4"/>
        <bgColor indexed="64"/>
      </patternFill>
    </fill>
    <fill>
      <patternFill patternType="solid">
        <fgColor theme="4"/>
        <bgColor rgb="FF9CC2E5"/>
      </patternFill>
    </fill>
    <fill>
      <patternFill patternType="solid">
        <fgColor theme="0"/>
        <bgColor rgb="FFDEEAF6"/>
      </patternFill>
    </fill>
    <fill>
      <patternFill patternType="solid">
        <fgColor theme="4" tint="0.79998168889431442"/>
        <bgColor rgb="FFDEEAF6"/>
      </patternFill>
    </fill>
    <fill>
      <patternFill patternType="solid">
        <fgColor theme="4" tint="0.79998168889431442"/>
        <bgColor rgb="FFF4CCCC"/>
      </patternFill>
    </fill>
    <fill>
      <patternFill patternType="solid">
        <fgColor theme="4" tint="0.79998168889431442"/>
        <bgColor indexed="64"/>
      </patternFill>
    </fill>
    <fill>
      <patternFill patternType="solid">
        <fgColor theme="4" tint="0.79998168889431442"/>
        <bgColor theme="0"/>
      </patternFill>
    </fill>
    <fill>
      <patternFill patternType="solid">
        <fgColor theme="9" tint="-0.249977111117893"/>
        <bgColor indexed="64"/>
      </patternFill>
    </fill>
    <fill>
      <patternFill patternType="solid">
        <fgColor theme="9" tint="0.79998168889431442"/>
        <bgColor rgb="FFDEEAF6"/>
      </patternFill>
    </fill>
    <fill>
      <patternFill patternType="solid">
        <fgColor theme="9" tint="0.79998168889431442"/>
        <bgColor indexed="64"/>
      </patternFill>
    </fill>
    <fill>
      <patternFill patternType="solid">
        <fgColor theme="9" tint="0.79998168889431442"/>
        <bgColor theme="0"/>
      </patternFill>
    </fill>
    <fill>
      <patternFill patternType="solid">
        <fgColor theme="9" tint="0.79998168889431442"/>
        <bgColor rgb="FFFFF2CC"/>
      </patternFill>
    </fill>
    <fill>
      <patternFill patternType="solid">
        <fgColor theme="9" tint="0.79998168889431442"/>
        <bgColor rgb="FFFFFFFF"/>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medium">
        <color indexed="64"/>
      </right>
      <top style="medium">
        <color indexed="64"/>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rgb="FF000000"/>
      </right>
      <top style="thin">
        <color rgb="FF000000"/>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style="thin">
        <color rgb="FF000000"/>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rgb="FF000000"/>
      </right>
      <top style="medium">
        <color indexed="64"/>
      </top>
      <bottom/>
      <diagonal/>
    </border>
    <border>
      <left/>
      <right style="thin">
        <color rgb="FF000000"/>
      </right>
      <top style="thin">
        <color rgb="FF000000"/>
      </top>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right style="thin">
        <color rgb="FF000000"/>
      </right>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44" fillId="0" borderId="0" applyFont="0" applyFill="0" applyBorder="0" applyAlignment="0" applyProtection="0"/>
  </cellStyleXfs>
  <cellXfs count="225">
    <xf numFmtId="0" fontId="0" fillId="0" borderId="0" xfId="0"/>
    <xf numFmtId="0" fontId="2" fillId="3" borderId="1" xfId="0" applyFont="1" applyFill="1" applyBorder="1" applyAlignment="1">
      <alignment vertical="top"/>
    </xf>
    <xf numFmtId="0" fontId="2" fillId="3" borderId="1" xfId="0" quotePrefix="1" applyFont="1" applyFill="1" applyBorder="1" applyAlignment="1">
      <alignment vertical="top"/>
    </xf>
    <xf numFmtId="0" fontId="20" fillId="0" borderId="0" xfId="0" applyFont="1" applyAlignment="1">
      <alignment vertical="center"/>
    </xf>
    <xf numFmtId="0" fontId="4" fillId="0" borderId="0" xfId="0" applyFont="1" applyAlignment="1">
      <alignment vertical="center"/>
    </xf>
    <xf numFmtId="0" fontId="4" fillId="6" borderId="0" xfId="0" applyFont="1" applyFill="1" applyAlignment="1">
      <alignment vertical="center"/>
    </xf>
    <xf numFmtId="0" fontId="4" fillId="0" borderId="0" xfId="0" applyFont="1" applyAlignment="1">
      <alignment vertical="center" wrapText="1"/>
    </xf>
    <xf numFmtId="0" fontId="37" fillId="9" borderId="2" xfId="0" applyFont="1" applyFill="1" applyBorder="1" applyAlignment="1">
      <alignment horizontal="left" vertical="center"/>
    </xf>
    <xf numFmtId="0" fontId="37" fillId="9" borderId="3" xfId="0" applyFont="1" applyFill="1" applyBorder="1" applyAlignment="1">
      <alignment horizontal="left" vertical="center"/>
    </xf>
    <xf numFmtId="0" fontId="37" fillId="10" borderId="3" xfId="0" applyFont="1" applyFill="1" applyBorder="1" applyAlignment="1">
      <alignment horizontal="left" vertical="center"/>
    </xf>
    <xf numFmtId="0" fontId="37" fillId="10" borderId="4" xfId="0" applyFont="1" applyFill="1" applyBorder="1" applyAlignment="1">
      <alignment horizontal="left" vertical="center"/>
    </xf>
    <xf numFmtId="0" fontId="0" fillId="0" borderId="0" xfId="0" applyAlignment="1">
      <alignment horizontal="left" vertical="center"/>
    </xf>
    <xf numFmtId="0" fontId="38" fillId="7" borderId="5" xfId="0" applyFont="1" applyFill="1" applyBorder="1" applyAlignment="1">
      <alignment horizontal="left" vertical="center"/>
    </xf>
    <xf numFmtId="0" fontId="39" fillId="7" borderId="5" xfId="0" applyFont="1" applyFill="1" applyBorder="1" applyAlignment="1">
      <alignment horizontal="left" vertical="center"/>
    </xf>
    <xf numFmtId="0" fontId="39" fillId="7" borderId="6" xfId="0" applyFont="1" applyFill="1" applyBorder="1" applyAlignment="1">
      <alignment horizontal="left" vertical="center"/>
    </xf>
    <xf numFmtId="0" fontId="4" fillId="0" borderId="7" xfId="0" applyFont="1" applyBorder="1" applyAlignment="1">
      <alignment horizontal="left" vertical="center"/>
    </xf>
    <xf numFmtId="0" fontId="39" fillId="8" borderId="9" xfId="0" applyFont="1" applyFill="1" applyBorder="1" applyAlignment="1">
      <alignment horizontal="left" vertical="center"/>
    </xf>
    <xf numFmtId="0" fontId="39" fillId="8" borderId="10" xfId="0" applyFont="1" applyFill="1" applyBorder="1" applyAlignment="1">
      <alignment horizontal="left" vertical="center"/>
    </xf>
    <xf numFmtId="0" fontId="4" fillId="0" borderId="11" xfId="0" applyFont="1" applyBorder="1" applyAlignment="1">
      <alignment horizontal="left" vertical="center"/>
    </xf>
    <xf numFmtId="0" fontId="38" fillId="8" borderId="5" xfId="0" applyFont="1" applyFill="1" applyBorder="1" applyAlignment="1">
      <alignment horizontal="left" vertical="center" wrapText="1"/>
    </xf>
    <xf numFmtId="0" fontId="39" fillId="8" borderId="5" xfId="0" applyFont="1" applyFill="1" applyBorder="1" applyAlignment="1">
      <alignment horizontal="left" vertical="center" wrapText="1"/>
    </xf>
    <xf numFmtId="0" fontId="39" fillId="8" borderId="6" xfId="0" applyFont="1" applyFill="1" applyBorder="1" applyAlignment="1">
      <alignment horizontal="left" vertical="center" wrapText="1"/>
    </xf>
    <xf numFmtId="0" fontId="38" fillId="8" borderId="12" xfId="0" applyFont="1" applyFill="1" applyBorder="1" applyAlignment="1">
      <alignment horizontal="left" vertical="center" wrapText="1"/>
    </xf>
    <xf numFmtId="0" fontId="38" fillId="8" borderId="13" xfId="0" applyFont="1" applyFill="1" applyBorder="1" applyAlignment="1">
      <alignment horizontal="left" vertical="center" wrapText="1"/>
    </xf>
    <xf numFmtId="0" fontId="38" fillId="8" borderId="9" xfId="0" applyFont="1" applyFill="1" applyBorder="1" applyAlignment="1">
      <alignment horizontal="left" vertical="center" wrapText="1"/>
    </xf>
    <xf numFmtId="0" fontId="38" fillId="8" borderId="10" xfId="0" applyFont="1" applyFill="1" applyBorder="1" applyAlignment="1">
      <alignment horizontal="left" vertical="center" wrapText="1"/>
    </xf>
    <xf numFmtId="0" fontId="38" fillId="8" borderId="5" xfId="0" applyFont="1" applyFill="1" applyBorder="1" applyAlignment="1">
      <alignment horizontal="left" vertical="center"/>
    </xf>
    <xf numFmtId="0" fontId="38" fillId="8" borderId="6" xfId="0" applyFont="1" applyFill="1" applyBorder="1" applyAlignment="1">
      <alignment horizontal="left" vertical="center"/>
    </xf>
    <xf numFmtId="0" fontId="38" fillId="8" borderId="9" xfId="0" applyFont="1" applyFill="1" applyBorder="1" applyAlignment="1">
      <alignment horizontal="left" vertical="center"/>
    </xf>
    <xf numFmtId="0" fontId="38" fillId="8" borderId="10" xfId="0" applyFont="1" applyFill="1" applyBorder="1" applyAlignment="1">
      <alignment horizontal="left" vertical="center"/>
    </xf>
    <xf numFmtId="0" fontId="4" fillId="0" borderId="14" xfId="0" applyFont="1" applyBorder="1" applyAlignment="1">
      <alignment horizontal="left" vertical="center"/>
    </xf>
    <xf numFmtId="0" fontId="38" fillId="8" borderId="12" xfId="0" applyFont="1" applyFill="1" applyBorder="1" applyAlignment="1">
      <alignment horizontal="left" vertical="center"/>
    </xf>
    <xf numFmtId="0" fontId="38" fillId="8" borderId="3" xfId="0" applyFont="1" applyFill="1" applyBorder="1" applyAlignment="1">
      <alignment horizontal="left" vertical="center"/>
    </xf>
    <xf numFmtId="0" fontId="38" fillId="8" borderId="15" xfId="0" applyFont="1" applyFill="1" applyBorder="1" applyAlignment="1">
      <alignment horizontal="left" vertical="center" wrapText="1"/>
    </xf>
    <xf numFmtId="0" fontId="38" fillId="8" borderId="3" xfId="0" applyFont="1" applyFill="1" applyBorder="1" applyAlignment="1">
      <alignment horizontal="left" vertical="center" wrapText="1"/>
    </xf>
    <xf numFmtId="0" fontId="1" fillId="11" borderId="1" xfId="0" applyFont="1" applyFill="1" applyBorder="1" applyAlignment="1">
      <alignment horizontal="center" vertical="center"/>
    </xf>
    <xf numFmtId="0" fontId="2" fillId="11" borderId="1" xfId="0" applyFont="1" applyFill="1" applyBorder="1" applyAlignment="1">
      <alignment vertical="top"/>
    </xf>
    <xf numFmtId="0" fontId="0" fillId="6" borderId="0" xfId="0" applyFill="1"/>
    <xf numFmtId="0" fontId="0" fillId="0" borderId="17" xfId="0" applyBorder="1"/>
    <xf numFmtId="0" fontId="0" fillId="0" borderId="18" xfId="0" applyBorder="1"/>
    <xf numFmtId="0" fontId="0" fillId="0" borderId="19" xfId="0" applyBorder="1"/>
    <xf numFmtId="0" fontId="0" fillId="0" borderId="20" xfId="0" applyBorder="1" applyAlignment="1">
      <alignment horizontal="left" vertical="center"/>
    </xf>
    <xf numFmtId="0" fontId="0" fillId="0" borderId="21" xfId="0" applyBorder="1"/>
    <xf numFmtId="0" fontId="0" fillId="0" borderId="22" xfId="0" applyBorder="1"/>
    <xf numFmtId="0" fontId="4" fillId="0" borderId="26" xfId="0" applyFont="1" applyBorder="1" applyAlignment="1">
      <alignment vertical="center" wrapText="1"/>
    </xf>
    <xf numFmtId="0" fontId="4" fillId="0" borderId="32" xfId="0" applyFont="1" applyBorder="1" applyAlignment="1">
      <alignment vertical="center" wrapText="1"/>
    </xf>
    <xf numFmtId="0" fontId="28" fillId="5" borderId="29" xfId="0" applyFont="1" applyFill="1" applyBorder="1" applyAlignment="1">
      <alignment vertical="center" wrapText="1"/>
    </xf>
    <xf numFmtId="0" fontId="4" fillId="3" borderId="36" xfId="0" applyFont="1" applyFill="1" applyBorder="1" applyAlignment="1">
      <alignment vertical="center" wrapText="1"/>
    </xf>
    <xf numFmtId="0" fontId="4" fillId="3" borderId="31" xfId="0" applyFont="1" applyFill="1" applyBorder="1" applyAlignment="1">
      <alignment vertical="center" wrapText="1"/>
    </xf>
    <xf numFmtId="0" fontId="17" fillId="3" borderId="29" xfId="0" applyFont="1" applyFill="1" applyBorder="1" applyAlignment="1">
      <alignment vertical="center" wrapText="1"/>
    </xf>
    <xf numFmtId="0" fontId="17" fillId="3" borderId="36" xfId="0" applyFont="1" applyFill="1" applyBorder="1" applyAlignment="1">
      <alignment vertical="center" wrapText="1"/>
    </xf>
    <xf numFmtId="0" fontId="4" fillId="4" borderId="31" xfId="0" applyFont="1" applyFill="1" applyBorder="1" applyAlignment="1">
      <alignment vertical="center" wrapText="1"/>
    </xf>
    <xf numFmtId="0" fontId="2" fillId="4" borderId="5" xfId="0" applyFont="1" applyFill="1" applyBorder="1" applyAlignment="1">
      <alignment horizontal="left" vertical="center"/>
    </xf>
    <xf numFmtId="0" fontId="2" fillId="4" borderId="9" xfId="0" applyFont="1" applyFill="1" applyBorder="1" applyAlignment="1">
      <alignment horizontal="left" vertical="center"/>
    </xf>
    <xf numFmtId="0" fontId="2" fillId="4" borderId="12" xfId="0" applyFont="1" applyFill="1" applyBorder="1" applyAlignment="1">
      <alignment horizontal="left" vertical="center"/>
    </xf>
    <xf numFmtId="0" fontId="2" fillId="4" borderId="6" xfId="0" applyFont="1" applyFill="1" applyBorder="1" applyAlignment="1">
      <alignment horizontal="left" vertical="center"/>
    </xf>
    <xf numFmtId="0" fontId="2" fillId="4" borderId="13" xfId="0" applyFont="1" applyFill="1" applyBorder="1" applyAlignment="1">
      <alignment horizontal="left" vertical="center"/>
    </xf>
    <xf numFmtId="0" fontId="2" fillId="4" borderId="10" xfId="0" applyFont="1" applyFill="1" applyBorder="1" applyAlignment="1">
      <alignment horizontal="left" vertical="center"/>
    </xf>
    <xf numFmtId="0" fontId="2" fillId="4" borderId="3" xfId="0" applyFont="1" applyFill="1" applyBorder="1" applyAlignment="1">
      <alignment horizontal="left" vertical="center"/>
    </xf>
    <xf numFmtId="0" fontId="2" fillId="4" borderId="4" xfId="0" applyFont="1" applyFill="1" applyBorder="1" applyAlignment="1">
      <alignment horizontal="left" vertical="center"/>
    </xf>
    <xf numFmtId="0" fontId="2" fillId="4" borderId="15" xfId="0" applyFont="1" applyFill="1" applyBorder="1" applyAlignment="1">
      <alignment horizontal="left" vertical="center"/>
    </xf>
    <xf numFmtId="0" fontId="2" fillId="4" borderId="16" xfId="0" applyFont="1" applyFill="1" applyBorder="1" applyAlignment="1">
      <alignment horizontal="left" vertical="center"/>
    </xf>
    <xf numFmtId="0" fontId="42" fillId="0" borderId="0" xfId="0" applyFont="1" applyAlignment="1">
      <alignment vertical="center"/>
    </xf>
    <xf numFmtId="0" fontId="42" fillId="0" borderId="37" xfId="0" applyFont="1" applyBorder="1" applyAlignment="1">
      <alignment horizontal="center" vertical="center" wrapText="1"/>
    </xf>
    <xf numFmtId="0" fontId="15" fillId="2" borderId="38" xfId="0" applyFont="1" applyFill="1" applyBorder="1" applyAlignment="1">
      <alignment horizontal="left" vertical="center" wrapText="1"/>
    </xf>
    <xf numFmtId="0" fontId="4" fillId="2" borderId="5"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15" fillId="0" borderId="38" xfId="0" applyFont="1" applyBorder="1" applyAlignment="1">
      <alignment horizontal="left" vertical="center" wrapText="1"/>
    </xf>
    <xf numFmtId="0" fontId="4" fillId="3" borderId="5" xfId="0" applyFont="1" applyFill="1" applyBorder="1" applyAlignment="1">
      <alignment horizontal="left" vertical="center" wrapText="1"/>
    </xf>
    <xf numFmtId="0" fontId="15" fillId="0" borderId="39" xfId="0" applyFont="1" applyBorder="1" applyAlignment="1">
      <alignment horizontal="left" vertical="center" wrapText="1"/>
    </xf>
    <xf numFmtId="0" fontId="4" fillId="3" borderId="12" xfId="0" applyFont="1" applyFill="1" applyBorder="1" applyAlignment="1">
      <alignment horizontal="left" vertical="center" wrapText="1"/>
    </xf>
    <xf numFmtId="0" fontId="15" fillId="0" borderId="8" xfId="0" applyFont="1" applyBorder="1" applyAlignment="1">
      <alignment horizontal="left" vertical="center" wrapText="1"/>
    </xf>
    <xf numFmtId="0" fontId="4" fillId="3" borderId="9" xfId="0" applyFont="1" applyFill="1" applyBorder="1" applyAlignment="1">
      <alignment horizontal="left" vertical="center" wrapText="1"/>
    </xf>
    <xf numFmtId="0" fontId="15" fillId="13" borderId="38"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15" fillId="12" borderId="8"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wrapText="1"/>
    </xf>
    <xf numFmtId="0" fontId="15" fillId="0" borderId="40" xfId="0" applyFont="1" applyBorder="1" applyAlignment="1">
      <alignment horizontal="left" vertical="center" wrapText="1"/>
    </xf>
    <xf numFmtId="0" fontId="4" fillId="2" borderId="9" xfId="0" applyFont="1" applyFill="1" applyBorder="1" applyAlignment="1">
      <alignment horizontal="left" vertical="center" wrapText="1"/>
    </xf>
    <xf numFmtId="0" fontId="15" fillId="0" borderId="2" xfId="0" applyFont="1" applyBorder="1" applyAlignment="1">
      <alignment horizontal="left" vertical="center" wrapText="1"/>
    </xf>
    <xf numFmtId="0" fontId="43" fillId="0" borderId="0" xfId="0" applyFont="1" applyAlignment="1">
      <alignment horizontal="left" vertical="center" wrapText="1"/>
    </xf>
    <xf numFmtId="0" fontId="15" fillId="14" borderId="38" xfId="0" applyFont="1" applyFill="1" applyBorder="1" applyAlignment="1">
      <alignment horizontal="left" vertical="center" wrapText="1"/>
    </xf>
    <xf numFmtId="0" fontId="4" fillId="15" borderId="5" xfId="0" applyFont="1" applyFill="1" applyBorder="1" applyAlignment="1">
      <alignment horizontal="left" vertical="center" wrapText="1"/>
    </xf>
    <xf numFmtId="0" fontId="15" fillId="14" borderId="39" xfId="0" applyFont="1" applyFill="1" applyBorder="1" applyAlignment="1">
      <alignment horizontal="left" vertical="center" wrapText="1"/>
    </xf>
    <xf numFmtId="0" fontId="4" fillId="15" borderId="12" xfId="0" applyFont="1" applyFill="1" applyBorder="1" applyAlignment="1">
      <alignment horizontal="left" vertical="center" wrapText="1"/>
    </xf>
    <xf numFmtId="0" fontId="15" fillId="14" borderId="8" xfId="0" applyFont="1" applyFill="1" applyBorder="1" applyAlignment="1">
      <alignment horizontal="left" vertical="center" wrapText="1"/>
    </xf>
    <xf numFmtId="0" fontId="4" fillId="15" borderId="9" xfId="0" applyFont="1" applyFill="1" applyBorder="1" applyAlignment="1">
      <alignment horizontal="left" vertical="center" wrapText="1"/>
    </xf>
    <xf numFmtId="0" fontId="27" fillId="0" borderId="41" xfId="0" applyFont="1" applyBorder="1" applyAlignment="1">
      <alignment horizontal="left" vertical="center"/>
    </xf>
    <xf numFmtId="0" fontId="4" fillId="0" borderId="3" xfId="0" applyFont="1" applyBorder="1" applyAlignment="1">
      <alignment horizontal="left" vertical="center"/>
    </xf>
    <xf numFmtId="0" fontId="4" fillId="0" borderId="42" xfId="0" applyFont="1" applyBorder="1" applyAlignment="1">
      <alignment horizontal="left" vertical="center" wrapText="1"/>
    </xf>
    <xf numFmtId="0" fontId="4" fillId="0" borderId="37"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15" fillId="3" borderId="45" xfId="0" applyFont="1" applyFill="1" applyBorder="1" applyAlignment="1">
      <alignment horizontal="left" vertical="center"/>
    </xf>
    <xf numFmtId="0" fontId="4" fillId="3" borderId="46" xfId="0" applyFont="1" applyFill="1" applyBorder="1" applyAlignment="1">
      <alignment horizontal="left" vertical="center" wrapText="1"/>
    </xf>
    <xf numFmtId="0" fontId="15" fillId="2" borderId="47" xfId="0" applyFont="1" applyFill="1" applyBorder="1" applyAlignment="1">
      <alignment horizontal="left" vertical="center" wrapText="1"/>
    </xf>
    <xf numFmtId="0" fontId="4" fillId="2" borderId="15" xfId="0" applyFont="1" applyFill="1" applyBorder="1" applyAlignment="1">
      <alignment horizontal="left" vertical="center"/>
    </xf>
    <xf numFmtId="0" fontId="15" fillId="2" borderId="48" xfId="0" applyFont="1" applyFill="1" applyBorder="1" applyAlignment="1">
      <alignment horizontal="left" vertical="center" wrapText="1"/>
    </xf>
    <xf numFmtId="0" fontId="45" fillId="16" borderId="1" xfId="0" applyFont="1" applyFill="1" applyBorder="1" applyAlignment="1">
      <alignment horizontal="left" vertical="center" wrapText="1"/>
    </xf>
    <xf numFmtId="0" fontId="45" fillId="16" borderId="1" xfId="0" applyFont="1" applyFill="1" applyBorder="1" applyAlignment="1">
      <alignment horizontal="center" vertical="center" wrapText="1"/>
    </xf>
    <xf numFmtId="0" fontId="15" fillId="17" borderId="49" xfId="0" applyFont="1" applyFill="1" applyBorder="1" applyAlignment="1">
      <alignment horizontal="left" vertical="center" wrapText="1"/>
    </xf>
    <xf numFmtId="0" fontId="4" fillId="17" borderId="32" xfId="0" applyFont="1" applyFill="1" applyBorder="1" applyAlignment="1">
      <alignment horizontal="left" vertical="center" wrapText="1"/>
    </xf>
    <xf numFmtId="0" fontId="4" fillId="17" borderId="32" xfId="0" applyFont="1" applyFill="1" applyBorder="1" applyAlignment="1">
      <alignment horizontal="center" vertical="center" wrapText="1"/>
    </xf>
    <xf numFmtId="0" fontId="4" fillId="17" borderId="32" xfId="0" applyFont="1" applyFill="1" applyBorder="1" applyAlignment="1">
      <alignment horizontal="center" vertical="center"/>
    </xf>
    <xf numFmtId="0" fontId="13" fillId="17" borderId="32" xfId="0" applyFont="1" applyFill="1" applyBorder="1" applyAlignment="1">
      <alignment horizontal="left" vertical="center" wrapText="1"/>
    </xf>
    <xf numFmtId="0" fontId="15" fillId="17" borderId="30" xfId="0" applyFont="1" applyFill="1" applyBorder="1" applyAlignment="1">
      <alignment horizontal="left" vertical="center" wrapText="1"/>
    </xf>
    <xf numFmtId="0" fontId="4" fillId="17" borderId="24" xfId="0" applyFont="1" applyFill="1" applyBorder="1" applyAlignment="1">
      <alignment horizontal="left" vertical="center" wrapText="1"/>
    </xf>
    <xf numFmtId="0" fontId="4" fillId="17" borderId="24" xfId="0" applyFont="1" applyFill="1" applyBorder="1" applyAlignment="1">
      <alignment horizontal="center" vertical="center" wrapText="1"/>
    </xf>
    <xf numFmtId="0" fontId="4" fillId="17" borderId="24" xfId="0" applyFont="1" applyFill="1" applyBorder="1" applyAlignment="1">
      <alignment horizontal="center" vertical="center"/>
    </xf>
    <xf numFmtId="0" fontId="13" fillId="17" borderId="24" xfId="0" applyFont="1" applyFill="1" applyBorder="1" applyAlignment="1">
      <alignment horizontal="left" vertical="center" wrapText="1"/>
    </xf>
    <xf numFmtId="0" fontId="15" fillId="0" borderId="27" xfId="0" applyFont="1" applyBorder="1" applyAlignment="1">
      <alignment horizontal="left" vertical="center" wrapText="1"/>
    </xf>
    <xf numFmtId="0" fontId="4" fillId="3" borderId="28" xfId="0" applyFont="1" applyFill="1" applyBorder="1" applyAlignment="1">
      <alignment horizontal="left" vertical="center" wrapText="1"/>
    </xf>
    <xf numFmtId="0" fontId="4" fillId="0" borderId="28" xfId="0" applyFont="1" applyBorder="1" applyAlignment="1">
      <alignment horizontal="center" vertical="center" wrapText="1"/>
    </xf>
    <xf numFmtId="0" fontId="4" fillId="3" borderId="28" xfId="0" applyFont="1" applyFill="1" applyBorder="1" applyAlignment="1">
      <alignment horizontal="center" vertical="center" wrapText="1"/>
    </xf>
    <xf numFmtId="0" fontId="4" fillId="4" borderId="28" xfId="0" applyFont="1" applyFill="1" applyBorder="1" applyAlignment="1">
      <alignment horizontal="center" vertical="center" wrapText="1"/>
    </xf>
    <xf numFmtId="0" fontId="4" fillId="4" borderId="32" xfId="0" applyFont="1" applyFill="1" applyBorder="1" applyAlignment="1">
      <alignment horizontal="center" vertical="center"/>
    </xf>
    <xf numFmtId="0" fontId="13" fillId="3" borderId="28" xfId="0" applyFont="1" applyFill="1" applyBorder="1" applyAlignment="1">
      <alignment horizontal="left" vertical="center" wrapText="1"/>
    </xf>
    <xf numFmtId="0" fontId="15" fillId="0" borderId="35" xfId="0" applyFont="1" applyBorder="1" applyAlignment="1">
      <alignment horizontal="left" vertical="center" wrapText="1"/>
    </xf>
    <xf numFmtId="0" fontId="4" fillId="3" borderId="1" xfId="0" applyFont="1" applyFill="1" applyBorder="1" applyAlignment="1">
      <alignment horizontal="left" vertical="center" wrapText="1"/>
    </xf>
    <xf numFmtId="0" fontId="4" fillId="0" borderId="1" xfId="0" applyFont="1" applyBorder="1" applyAlignment="1">
      <alignment horizontal="center" vertical="center" wrapText="1"/>
    </xf>
    <xf numFmtId="2" fontId="4" fillId="3" borderId="1" xfId="1"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13" fillId="0" borderId="1" xfId="0" applyFont="1" applyBorder="1" applyAlignment="1">
      <alignment horizontal="left" vertical="center" wrapText="1"/>
    </xf>
    <xf numFmtId="0" fontId="15" fillId="0" borderId="30" xfId="0" applyFont="1" applyBorder="1" applyAlignment="1">
      <alignment horizontal="left" vertical="center" wrapText="1"/>
    </xf>
    <xf numFmtId="0" fontId="4" fillId="3" borderId="24" xfId="0" applyFont="1" applyFill="1" applyBorder="1" applyAlignment="1">
      <alignment horizontal="left" vertical="center" wrapText="1"/>
    </xf>
    <xf numFmtId="0" fontId="4" fillId="3" borderId="24" xfId="0" applyFont="1" applyFill="1" applyBorder="1" applyAlignment="1">
      <alignment horizontal="center" vertical="center" wrapText="1"/>
    </xf>
    <xf numFmtId="0" fontId="17" fillId="4" borderId="24" xfId="0" applyFont="1" applyFill="1" applyBorder="1" applyAlignment="1">
      <alignment horizontal="center" vertical="center"/>
    </xf>
    <xf numFmtId="0" fontId="4" fillId="4" borderId="24" xfId="0" applyFont="1" applyFill="1" applyBorder="1" applyAlignment="1">
      <alignment horizontal="center" vertical="center" wrapText="1"/>
    </xf>
    <xf numFmtId="0" fontId="13" fillId="3" borderId="24"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5" fillId="17" borderId="27" xfId="0" applyFont="1" applyFill="1" applyBorder="1" applyAlignment="1">
      <alignment horizontal="left" vertical="center" wrapText="1"/>
    </xf>
    <xf numFmtId="0" fontId="4" fillId="17" borderId="28" xfId="0" applyFont="1" applyFill="1" applyBorder="1" applyAlignment="1">
      <alignment horizontal="left" vertical="center" wrapText="1"/>
    </xf>
    <xf numFmtId="0" fontId="4" fillId="17" borderId="1" xfId="0" applyFont="1" applyFill="1" applyBorder="1" applyAlignment="1">
      <alignment horizontal="center" vertical="center"/>
    </xf>
    <xf numFmtId="0" fontId="17" fillId="17" borderId="32" xfId="0" applyFont="1" applyFill="1" applyBorder="1" applyAlignment="1">
      <alignment horizontal="center" vertical="center"/>
    </xf>
    <xf numFmtId="0" fontId="17" fillId="17" borderId="1" xfId="0" applyFont="1" applyFill="1" applyBorder="1" applyAlignment="1">
      <alignment horizontal="center" vertical="center"/>
    </xf>
    <xf numFmtId="0" fontId="13" fillId="17" borderId="28" xfId="0" applyFont="1" applyFill="1" applyBorder="1" applyAlignment="1">
      <alignment horizontal="left" vertical="center" wrapText="1"/>
    </xf>
    <xf numFmtId="0" fontId="4" fillId="17" borderId="9" xfId="0" applyFont="1" applyFill="1" applyBorder="1" applyAlignment="1">
      <alignment horizontal="center" vertical="center"/>
    </xf>
    <xf numFmtId="0" fontId="17" fillId="17" borderId="24" xfId="0" applyFont="1" applyFill="1" applyBorder="1" applyAlignment="1">
      <alignment horizontal="center" vertical="center"/>
    </xf>
    <xf numFmtId="0" fontId="4" fillId="0" borderId="28" xfId="0" applyFont="1" applyBorder="1" applyAlignment="1">
      <alignment horizontal="left" vertical="center" wrapText="1"/>
    </xf>
    <xf numFmtId="0" fontId="4" fillId="3" borderId="32" xfId="0" applyFont="1" applyFill="1" applyBorder="1" applyAlignment="1">
      <alignment horizontal="center" vertical="center"/>
    </xf>
    <xf numFmtId="0" fontId="18" fillId="0" borderId="28" xfId="0" applyFont="1" applyBorder="1" applyAlignment="1">
      <alignment horizontal="left" vertical="center" wrapText="1"/>
    </xf>
    <xf numFmtId="0" fontId="4" fillId="3"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0" borderId="24" xfId="0" applyFont="1" applyBorder="1" applyAlignment="1">
      <alignment horizontal="center" vertical="center" wrapText="1"/>
    </xf>
    <xf numFmtId="0" fontId="4" fillId="3" borderId="24" xfId="0" applyFont="1" applyFill="1" applyBorder="1" applyAlignment="1">
      <alignment horizontal="center" vertical="center"/>
    </xf>
    <xf numFmtId="0" fontId="4" fillId="17" borderId="28" xfId="0" applyFont="1" applyFill="1" applyBorder="1" applyAlignment="1">
      <alignment horizontal="center" vertical="center" wrapText="1"/>
    </xf>
    <xf numFmtId="0" fontId="18" fillId="17" borderId="28" xfId="0" applyFont="1" applyFill="1" applyBorder="1" applyAlignment="1">
      <alignment horizontal="left" vertical="center" wrapText="1"/>
    </xf>
    <xf numFmtId="0" fontId="17" fillId="17" borderId="24" xfId="0" applyFont="1" applyFill="1" applyBorder="1" applyAlignment="1">
      <alignment horizontal="left" vertical="center" wrapText="1"/>
    </xf>
    <xf numFmtId="0" fontId="15" fillId="0" borderId="33" xfId="0" applyFont="1" applyBorder="1" applyAlignment="1">
      <alignment horizontal="left" vertical="center" wrapText="1"/>
    </xf>
    <xf numFmtId="0" fontId="4" fillId="3" borderId="23" xfId="0" applyFont="1" applyFill="1" applyBorder="1" applyAlignment="1">
      <alignment horizontal="left" vertical="center" wrapText="1"/>
    </xf>
    <xf numFmtId="0" fontId="4" fillId="3"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7" fillId="3" borderId="23" xfId="0" applyFont="1" applyFill="1" applyBorder="1" applyAlignment="1">
      <alignment horizontal="center" vertical="center" wrapText="1"/>
    </xf>
    <xf numFmtId="0" fontId="4" fillId="4" borderId="23" xfId="0" applyFont="1" applyFill="1" applyBorder="1" applyAlignment="1">
      <alignment horizontal="center" vertical="center"/>
    </xf>
    <xf numFmtId="0" fontId="13" fillId="3" borderId="23" xfId="0" applyFont="1" applyFill="1" applyBorder="1" applyAlignment="1">
      <alignment horizontal="left" vertical="center" wrapText="1"/>
    </xf>
    <xf numFmtId="0" fontId="13" fillId="3" borderId="51" xfId="0" applyFont="1" applyFill="1" applyBorder="1" applyAlignment="1">
      <alignment horizontal="left" vertical="center" wrapText="1"/>
    </xf>
    <xf numFmtId="0" fontId="15" fillId="18" borderId="27" xfId="0" applyFont="1" applyFill="1" applyBorder="1" applyAlignment="1">
      <alignment horizontal="left" vertical="center" wrapText="1"/>
    </xf>
    <xf numFmtId="0" fontId="4" fillId="19" borderId="28" xfId="0" applyFont="1" applyFill="1" applyBorder="1" applyAlignment="1">
      <alignment horizontal="left" vertical="center" wrapText="1"/>
    </xf>
    <xf numFmtId="0" fontId="4" fillId="19" borderId="28" xfId="0" applyFont="1" applyFill="1" applyBorder="1" applyAlignment="1">
      <alignment horizontal="center" vertical="center" wrapText="1"/>
    </xf>
    <xf numFmtId="0" fontId="17" fillId="18" borderId="28" xfId="0" applyFont="1" applyFill="1" applyBorder="1" applyAlignment="1">
      <alignment horizontal="center" vertical="center" wrapText="1"/>
    </xf>
    <xf numFmtId="0" fontId="4" fillId="19" borderId="32" xfId="0" applyFont="1" applyFill="1" applyBorder="1" applyAlignment="1">
      <alignment horizontal="center" vertical="center" wrapText="1"/>
    </xf>
    <xf numFmtId="0" fontId="18" fillId="19" borderId="28" xfId="0" applyFont="1" applyFill="1" applyBorder="1" applyAlignment="1">
      <alignment horizontal="left" vertical="center" wrapText="1"/>
    </xf>
    <xf numFmtId="0" fontId="18" fillId="18" borderId="28" xfId="0" applyFont="1" applyFill="1" applyBorder="1" applyAlignment="1">
      <alignment horizontal="left" vertical="center" wrapText="1"/>
    </xf>
    <xf numFmtId="0" fontId="15" fillId="18" borderId="35"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19" borderId="1" xfId="0" applyFont="1" applyFill="1" applyBorder="1" applyAlignment="1">
      <alignment horizontal="center" vertical="center" wrapText="1"/>
    </xf>
    <xf numFmtId="0" fontId="17" fillId="18" borderId="1" xfId="0" applyFont="1" applyFill="1" applyBorder="1" applyAlignment="1">
      <alignment horizontal="center" vertical="center" wrapText="1"/>
    </xf>
    <xf numFmtId="0" fontId="13" fillId="19" borderId="1" xfId="0" applyFont="1" applyFill="1" applyBorder="1" applyAlignment="1">
      <alignment horizontal="left" vertical="center" wrapText="1"/>
    </xf>
    <xf numFmtId="0" fontId="18" fillId="18" borderId="1" xfId="0" applyFont="1" applyFill="1" applyBorder="1" applyAlignment="1">
      <alignment horizontal="left" vertical="center" wrapText="1"/>
    </xf>
    <xf numFmtId="0" fontId="15" fillId="18" borderId="30" xfId="0" applyFont="1" applyFill="1" applyBorder="1" applyAlignment="1">
      <alignment horizontal="left" vertical="center" wrapText="1"/>
    </xf>
    <xf numFmtId="0" fontId="4" fillId="19" borderId="24" xfId="0" applyFont="1" applyFill="1" applyBorder="1" applyAlignment="1">
      <alignment horizontal="left" vertical="center" wrapText="1"/>
    </xf>
    <xf numFmtId="0" fontId="4" fillId="19" borderId="24" xfId="0" applyFont="1" applyFill="1" applyBorder="1" applyAlignment="1">
      <alignment horizontal="center" vertical="center" wrapText="1"/>
    </xf>
    <xf numFmtId="0" fontId="4" fillId="19" borderId="52" xfId="0" applyFont="1" applyFill="1" applyBorder="1" applyAlignment="1">
      <alignment horizontal="center" vertical="center" wrapText="1"/>
    </xf>
    <xf numFmtId="0" fontId="21" fillId="19" borderId="24" xfId="0" applyFont="1" applyFill="1" applyBorder="1" applyAlignment="1">
      <alignment horizontal="left" vertical="center" wrapText="1"/>
    </xf>
    <xf numFmtId="0" fontId="26" fillId="19" borderId="24" xfId="0" applyFont="1" applyFill="1" applyBorder="1" applyAlignment="1">
      <alignment horizontal="left" vertical="center" wrapText="1"/>
    </xf>
    <xf numFmtId="0" fontId="27" fillId="0" borderId="33" xfId="0" applyFont="1" applyBorder="1" applyAlignment="1">
      <alignment horizontal="left" vertical="center" wrapText="1"/>
    </xf>
    <xf numFmtId="0" fontId="4" fillId="0" borderId="23" xfId="0" applyFont="1" applyBorder="1" applyAlignment="1">
      <alignment horizontal="left" vertical="center" wrapText="1"/>
    </xf>
    <xf numFmtId="0" fontId="4" fillId="11" borderId="52" xfId="0" applyFont="1" applyFill="1" applyBorder="1" applyAlignment="1">
      <alignment horizontal="center" vertical="center"/>
    </xf>
    <xf numFmtId="0" fontId="21" fillId="0" borderId="23" xfId="0" applyFont="1" applyBorder="1" applyAlignment="1">
      <alignment horizontal="left" vertical="center" wrapText="1"/>
    </xf>
    <xf numFmtId="0" fontId="17" fillId="0" borderId="23" xfId="0" applyFont="1" applyBorder="1" applyAlignment="1">
      <alignment horizontal="left" vertical="center" wrapText="1"/>
    </xf>
    <xf numFmtId="0" fontId="13" fillId="19" borderId="28" xfId="0" applyFont="1" applyFill="1" applyBorder="1" applyAlignment="1">
      <alignment horizontal="left" vertical="center" wrapText="1"/>
    </xf>
    <xf numFmtId="0" fontId="15" fillId="17" borderId="35" xfId="0" applyFont="1" applyFill="1" applyBorder="1" applyAlignment="1">
      <alignment horizontal="left" vertical="center" wrapText="1"/>
    </xf>
    <xf numFmtId="0" fontId="4" fillId="17" borderId="1" xfId="0" applyFont="1" applyFill="1" applyBorder="1" applyAlignment="1">
      <alignment horizontal="left" vertical="center" wrapText="1"/>
    </xf>
    <xf numFmtId="0" fontId="4" fillId="17" borderId="1"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8" fillId="17" borderId="1" xfId="0" applyFont="1" applyFill="1" applyBorder="1" applyAlignment="1">
      <alignment horizontal="left" vertical="center" wrapText="1"/>
    </xf>
    <xf numFmtId="0" fontId="13" fillId="17" borderId="1" xfId="0" applyFont="1" applyFill="1" applyBorder="1" applyAlignment="1">
      <alignment horizontal="left" vertical="center" wrapText="1"/>
    </xf>
    <xf numFmtId="0" fontId="15" fillId="17" borderId="24" xfId="0" applyFont="1" applyFill="1" applyBorder="1" applyAlignment="1">
      <alignment horizontal="center" vertical="center" wrapText="1"/>
    </xf>
    <xf numFmtId="0" fontId="15" fillId="17" borderId="24" xfId="0" applyFont="1" applyFill="1" applyBorder="1" applyAlignment="1">
      <alignment horizontal="center" vertical="center"/>
    </xf>
    <xf numFmtId="0" fontId="15" fillId="3" borderId="33" xfId="0" applyFont="1" applyFill="1" applyBorder="1" applyAlignment="1">
      <alignment horizontal="left" vertical="center" wrapText="1"/>
    </xf>
    <xf numFmtId="0" fontId="15" fillId="3" borderId="23" xfId="0" applyFont="1" applyFill="1" applyBorder="1" applyAlignment="1">
      <alignment horizontal="center" vertical="center" wrapText="1"/>
    </xf>
    <xf numFmtId="0" fontId="15" fillId="3" borderId="52" xfId="0" applyFont="1" applyFill="1" applyBorder="1" applyAlignment="1">
      <alignment horizontal="center" vertical="center"/>
    </xf>
    <xf numFmtId="0" fontId="24" fillId="0" borderId="23" xfId="0" applyFont="1" applyBorder="1" applyAlignment="1">
      <alignment horizontal="left" vertical="center" wrapText="1"/>
    </xf>
    <xf numFmtId="0" fontId="4" fillId="20" borderId="28" xfId="0" applyFont="1" applyFill="1" applyBorder="1" applyAlignment="1">
      <alignment horizontal="center" vertical="center" wrapText="1"/>
    </xf>
    <xf numFmtId="0" fontId="0" fillId="18" borderId="24" xfId="0" applyFill="1" applyBorder="1" applyAlignment="1">
      <alignment vertical="center"/>
    </xf>
    <xf numFmtId="0" fontId="45" fillId="16" borderId="1" xfId="0" applyFont="1" applyFill="1" applyBorder="1" applyAlignment="1">
      <alignment vertical="center" wrapText="1"/>
    </xf>
    <xf numFmtId="0" fontId="4" fillId="17" borderId="29" xfId="0" applyFont="1" applyFill="1" applyBorder="1" applyAlignment="1">
      <alignment vertical="center" wrapText="1"/>
    </xf>
    <xf numFmtId="0" fontId="4" fillId="17" borderId="31" xfId="0" applyFont="1" applyFill="1" applyBorder="1" applyAlignment="1">
      <alignment vertical="center" wrapText="1"/>
    </xf>
    <xf numFmtId="0" fontId="22" fillId="17" borderId="31" xfId="0" applyFont="1" applyFill="1" applyBorder="1" applyAlignment="1">
      <alignment vertical="center" wrapText="1"/>
    </xf>
    <xf numFmtId="0" fontId="4" fillId="17" borderId="36" xfId="0" applyFont="1" applyFill="1" applyBorder="1" applyAlignment="1">
      <alignment vertical="center" wrapText="1"/>
    </xf>
    <xf numFmtId="0" fontId="22" fillId="11" borderId="34" xfId="0" applyFont="1" applyFill="1" applyBorder="1" applyAlignment="1">
      <alignment vertical="center" wrapText="1"/>
    </xf>
    <xf numFmtId="0" fontId="4" fillId="21" borderId="1" xfId="0" applyFont="1" applyFill="1" applyBorder="1" applyAlignment="1">
      <alignment vertical="center" wrapText="1"/>
    </xf>
    <xf numFmtId="0" fontId="4" fillId="18" borderId="1" xfId="0" applyFont="1" applyFill="1" applyBorder="1" applyAlignment="1">
      <alignment vertical="center" wrapText="1"/>
    </xf>
    <xf numFmtId="0" fontId="4" fillId="21" borderId="25" xfId="0" applyFont="1" applyFill="1" applyBorder="1" applyAlignment="1">
      <alignment vertical="center" wrapText="1"/>
    </xf>
    <xf numFmtId="0" fontId="15" fillId="16" borderId="1" xfId="0" applyFont="1" applyFill="1" applyBorder="1" applyAlignment="1">
      <alignment horizontal="left" vertical="center" wrapText="1"/>
    </xf>
    <xf numFmtId="0" fontId="47" fillId="3" borderId="51" xfId="0" applyFont="1" applyFill="1" applyBorder="1" applyAlignment="1">
      <alignment horizontal="left" vertical="center" wrapText="1"/>
    </xf>
    <xf numFmtId="0" fontId="47" fillId="18" borderId="28" xfId="0" applyFont="1" applyFill="1" applyBorder="1" applyAlignment="1">
      <alignment horizontal="left" vertical="center" wrapText="1"/>
    </xf>
    <xf numFmtId="0" fontId="47" fillId="18" borderId="1" xfId="0" applyFont="1" applyFill="1" applyBorder="1" applyAlignment="1">
      <alignment horizontal="left" vertical="center" wrapText="1"/>
    </xf>
    <xf numFmtId="0" fontId="47" fillId="19" borderId="24" xfId="0" applyFont="1" applyFill="1" applyBorder="1" applyAlignment="1">
      <alignment horizontal="left" vertical="center" wrapText="1"/>
    </xf>
    <xf numFmtId="0" fontId="4" fillId="18" borderId="24" xfId="0" applyFont="1" applyFill="1" applyBorder="1" applyAlignment="1">
      <alignment vertical="center"/>
    </xf>
    <xf numFmtId="0" fontId="0" fillId="18" borderId="24" xfId="0" applyFill="1" applyBorder="1"/>
    <xf numFmtId="0" fontId="46" fillId="0" borderId="32" xfId="0" applyFont="1" applyBorder="1" applyAlignment="1">
      <alignment vertical="center" wrapText="1"/>
    </xf>
    <xf numFmtId="0" fontId="0" fillId="18" borderId="24" xfId="0" applyFill="1" applyBorder="1" applyAlignment="1">
      <alignment vertical="center" wrapText="1"/>
    </xf>
    <xf numFmtId="0" fontId="47" fillId="17" borderId="31" xfId="0" applyFont="1" applyFill="1" applyBorder="1" applyAlignment="1">
      <alignment vertical="center" wrapText="1"/>
    </xf>
    <xf numFmtId="0" fontId="4" fillId="18" borderId="50" xfId="0" applyFont="1" applyFill="1" applyBorder="1" applyAlignment="1">
      <alignment vertical="center" wrapText="1"/>
    </xf>
    <xf numFmtId="0" fontId="4" fillId="18" borderId="31" xfId="0" applyFont="1" applyFill="1" applyBorder="1" applyAlignment="1">
      <alignment vertical="center" wrapText="1"/>
    </xf>
  </cellXfs>
  <cellStyles count="2">
    <cellStyle name="Normal" xfId="0" builtinId="0"/>
    <cellStyle name="Percent" xfId="1" builtinId="5"/>
  </cellStyles>
  <dxfs count="2">
    <dxf>
      <font>
        <color rgb="FF9C0006"/>
      </font>
      <fill>
        <patternFill>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Merilin Paalo" id="{FB5562BF-2BB3-4AA8-ACDC-6069F0078B9F}" userId="Merilin Paalo" providerId="None"/>
  <person displayName="Külaliskasutaja" id="{B335A3CA-58E7-4A57-B010-C5AF04BFDAF7}" userId="S::urn:spo:anon#0f90383426f59eb2c6734ac7d474854bcad12bbfb24d595140885546b0b3ef50::"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0" dT="2022-06-09T06:06:39.94" personId="{B335A3CA-58E7-4A57-B010-C5AF04BFDAF7}" id="{7343316E-AED3-4321-A730-A61A3260C718}">
    <text>% tundub liiga madal</text>
  </threadedComment>
  <threadedComment ref="I10" dT="2022-06-20T12:42:07.07" personId="{FB5562BF-2BB3-4AA8-ACDC-6069F0078B9F}" id="{F3ED210C-0E9A-4C69-A5EB-D35AEB2EAC52}" parentId="{7343316E-AED3-4321-A730-A61A3260C718}">
    <text>24% on 2035 sihttase, 2050ks oleme määranud, et see tase peaks olema kõrgem. KOV saab ise määrata kõrgemaid sihte.</text>
  </threadedComment>
  <threadedComment ref="G11" dT="2022-06-09T06:11:24.04" personId="{B335A3CA-58E7-4A57-B010-C5AF04BFDAF7}" id="{9FE8F7D0-8CA2-4C5C-A9B2-4F5581EBCB5C}">
    <text>Kui tase on nõutud 2035 a 55%., siis 2030 võiks tase olla 45%</text>
  </threadedComment>
  <threadedComment ref="G11" dT="2022-06-20T12:50:01.49" personId="{FB5562BF-2BB3-4AA8-ACDC-6069F0078B9F}" id="{15E0E631-3F5A-4742-A8E3-EA0DD1A82A34}" parentId="{9FE8F7D0-8CA2-4C5C-A9B2-4F5581EBCB5C}">
    <text>Jätame hetkel 55, siis on maakonnas samad näitajad</text>
  </threadedComment>
  <threadedComment ref="I11" dT="2022-06-09T06:12:01.13" personId="{B335A3CA-58E7-4A57-B010-C5AF04BFDAF7}" id="{C87E1BBB-EE73-4E69-8DB0-115FBFE8D845}">
    <text>Muutus võiks olla, nt 65%</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riigiteataja.ee/akt/122102021016?leiaKehtiv" TargetMode="External"/><Relationship Id="rId13" Type="http://schemas.openxmlformats.org/officeDocument/2006/relationships/hyperlink" Target="https://geoportaal.maaamet.ee/est/Ruumiandmed/Topokaardid-ja-aluskaardid/Eesti-pohikaart-1-10000/Laadi-pohikaart-alla-p612.html" TargetMode="External"/><Relationship Id="rId3" Type="http://schemas.openxmlformats.org/officeDocument/2006/relationships/hyperlink" Target="https://www.mkm.ee/sites/default/files/mkm_transpordi_ja_liikuvuse_arengukava_2020_a4_web_small.pdf" TargetMode="External"/><Relationship Id="rId7" Type="http://schemas.openxmlformats.org/officeDocument/2006/relationships/hyperlink" Target="https://www.riigiteataja.ee/akt/122102021016?leiaKehtiv" TargetMode="External"/><Relationship Id="rId12" Type="http://schemas.openxmlformats.org/officeDocument/2006/relationships/hyperlink" Target="https://geoportaal.maaamet.ee/est/Kaardirakendused/Mahealad/Mahealade-kaardirakenduse-kirjeldus-p564.html" TargetMode="External"/><Relationship Id="rId17" Type="http://schemas.openxmlformats.org/officeDocument/2006/relationships/comments" Target="../comments1.xml"/><Relationship Id="rId2" Type="http://schemas.openxmlformats.org/officeDocument/2006/relationships/hyperlink" Target="https://www.mkm.ee/sites/default/files/mkm_transpordi_ja_liikuvuse_arengukava_2020_a4_web_small.pdf" TargetMode="External"/><Relationship Id="rId16" Type="http://schemas.openxmlformats.org/officeDocument/2006/relationships/vmlDrawing" Target="../drawings/vmlDrawing1.vml"/><Relationship Id="rId1" Type="http://schemas.openxmlformats.org/officeDocument/2006/relationships/hyperlink" Target="https://ec.europa.eu/energy/sites/ener/files/documents/ee_final_necp_main_ee.pdf" TargetMode="External"/><Relationship Id="rId6" Type="http://schemas.openxmlformats.org/officeDocument/2006/relationships/hyperlink" Target="https://www.riigiteataja.ee/akt/130102020009?leiaKehtiv" TargetMode="External"/><Relationship Id="rId11" Type="http://schemas.openxmlformats.org/officeDocument/2006/relationships/hyperlink" Target="https://andmed.stat.ee/et/stat/rahvaloendus__rel2000__leibkonnad-rahvastik-leibkondades__leibkonnad/RL507" TargetMode="External"/><Relationship Id="rId5" Type="http://schemas.openxmlformats.org/officeDocument/2006/relationships/hyperlink" Target="https://eur-lex.europa.eu/resource.html?uri=cellar:ea0f9f73-9ab2-11ea-9d2d-01aa75ed71a1.0014.02/DOC_1&amp;format=PDF" TargetMode="External"/><Relationship Id="rId15" Type="http://schemas.openxmlformats.org/officeDocument/2006/relationships/hyperlink" Target="https://minuomavalitsus.fin.ee/et/kov/kov-detail" TargetMode="External"/><Relationship Id="rId10" Type="http://schemas.openxmlformats.org/officeDocument/2006/relationships/hyperlink" Target="https://valitsus.ee/strateegia-eesti-2035-arengukavad-ja-planeering/strateegia/materjalid" TargetMode="External"/><Relationship Id="rId4" Type="http://schemas.openxmlformats.org/officeDocument/2006/relationships/hyperlink" Target="https://envir.ee/keskkonnakasutus/vesi/uleujutused" TargetMode="External"/><Relationship Id="rId9" Type="http://schemas.openxmlformats.org/officeDocument/2006/relationships/hyperlink" Target="https://valitsus.ee/strateegia-eesti-2035-arengukavad-ja-planeering/strateegia/materjalid" TargetMode="External"/><Relationship Id="rId14" Type="http://schemas.openxmlformats.org/officeDocument/2006/relationships/hyperlink" Target="https://keskkonnaamet.ee/keskkonnakasutus-keskkonnatasu/keskkonnakorraldus/keskkonnavastutus-keskkonnakahju-heastamine"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riigiteataja.ee/akt/122102021016?leiaKehtiv" TargetMode="External"/><Relationship Id="rId13" Type="http://schemas.openxmlformats.org/officeDocument/2006/relationships/hyperlink" Target="https://ec.europa.eu/energy/sites/ener/files/documents/ee_final_necp_main_ee.pdf" TargetMode="External"/><Relationship Id="rId3" Type="http://schemas.openxmlformats.org/officeDocument/2006/relationships/hyperlink" Target="https://geoportaal.maaamet.ee/est/Ruumiandmed/Topokaardid-ja-aluskaardid/Eesti-pohikaart-1-10000/Laadi-pohikaart-alla-p612.html" TargetMode="External"/><Relationship Id="rId7" Type="http://schemas.openxmlformats.org/officeDocument/2006/relationships/hyperlink" Target="https://valitsus.ee/strateegia-eesti-2035-arengukavad-ja-planeering/strateegia/materjalid" TargetMode="External"/><Relationship Id="rId12" Type="http://schemas.openxmlformats.org/officeDocument/2006/relationships/hyperlink" Target="https://envir.ee/keskkonnakasutus/vesi/uleujutused" TargetMode="External"/><Relationship Id="rId17" Type="http://schemas.openxmlformats.org/officeDocument/2006/relationships/comments" Target="../comments2.xml"/><Relationship Id="rId2" Type="http://schemas.openxmlformats.org/officeDocument/2006/relationships/hyperlink" Target="https://keskkonnaamet.ee/keskkonnakasutus-keskkonnatasu/keskkonnakorraldus/keskkonnavastutus-keskkonnakahju-heastamine" TargetMode="External"/><Relationship Id="rId16" Type="http://schemas.openxmlformats.org/officeDocument/2006/relationships/vmlDrawing" Target="../drawings/vmlDrawing2.vml"/><Relationship Id="rId1" Type="http://schemas.openxmlformats.org/officeDocument/2006/relationships/hyperlink" Target="https://minuomavalitsus.fin.ee/et/kov/kov-detail" TargetMode="External"/><Relationship Id="rId6" Type="http://schemas.openxmlformats.org/officeDocument/2006/relationships/hyperlink" Target="https://valitsus.ee/strateegia-eesti-2035-arengukavad-ja-planeering/strateegia/materjalid" TargetMode="External"/><Relationship Id="rId11" Type="http://schemas.openxmlformats.org/officeDocument/2006/relationships/hyperlink" Target="https://eur-lex.europa.eu/resource.html?uri=cellar:ea0f9f73-9ab2-11ea-9d2d-01aa75ed71a1.0014.02/DOC_1&amp;format=PDF" TargetMode="External"/><Relationship Id="rId5" Type="http://schemas.openxmlformats.org/officeDocument/2006/relationships/hyperlink" Target="https://andmed.stat.ee/et/stat/rahvaloendus__rel2000__leibkonnad-rahvastik-leibkondades__leibkonnad/RL507" TargetMode="External"/><Relationship Id="rId15" Type="http://schemas.openxmlformats.org/officeDocument/2006/relationships/hyperlink" Target="https://www.mkm.ee/sites/default/files/mkm_transpordi_ja_liikuvuse_arengukava_2020_a4_web_small.pdf" TargetMode="External"/><Relationship Id="rId10" Type="http://schemas.openxmlformats.org/officeDocument/2006/relationships/hyperlink" Target="https://www.riigiteataja.ee/akt/130102020009?leiaKehtiv" TargetMode="External"/><Relationship Id="rId4" Type="http://schemas.openxmlformats.org/officeDocument/2006/relationships/hyperlink" Target="https://geoportaal.maaamet.ee/est/Kaardirakendused/Mahealad/Mahealade-kaardirakenduse-kirjeldus-p564.html" TargetMode="External"/><Relationship Id="rId9" Type="http://schemas.openxmlformats.org/officeDocument/2006/relationships/hyperlink" Target="https://www.riigiteataja.ee/akt/122102021016?leiaKehtiv" TargetMode="External"/><Relationship Id="rId14" Type="http://schemas.openxmlformats.org/officeDocument/2006/relationships/hyperlink" Target="https://www.mkm.ee/sites/default/files/mkm_transpordi_ja_liikuvuse_arengukava_2020_a4_web_small.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keskkonnaamet.ee/keskkonnakasutus-keskkonnatasu/keskkonnakorraldus/keskkonnavastutus-keskkonnakahju-heastamine" TargetMode="External"/><Relationship Id="rId3" Type="http://schemas.openxmlformats.org/officeDocument/2006/relationships/hyperlink" Target="https://valitsus.ee/strateegia-eesti-2035-arengukavad-ja-planeering/strateegia/materjalid" TargetMode="External"/><Relationship Id="rId7" Type="http://schemas.openxmlformats.org/officeDocument/2006/relationships/hyperlink" Target="https://www.mkm.ee/sites/default/files/mkm_transpordi_ja_liikuvuse_arengukava_2020_a4_web_small.pdf" TargetMode="External"/><Relationship Id="rId12" Type="http://schemas.openxmlformats.org/officeDocument/2006/relationships/hyperlink" Target="https://geoportaal.maaamet.ee/est/Ruumiandmed/Topokaardid-ja-aluskaardid/Eesti-pohikaart-1-10000/Laadi-pohikaart-alla-p612.html" TargetMode="External"/><Relationship Id="rId2" Type="http://schemas.openxmlformats.org/officeDocument/2006/relationships/hyperlink" Target="https://valitsus.ee/strateegia-eesti-2035-arengukavad-ja-planeering/strateegia/materjalid" TargetMode="External"/><Relationship Id="rId1" Type="http://schemas.openxmlformats.org/officeDocument/2006/relationships/hyperlink" Target="https://www.riigiteataja.ee/akt/122102021016?leiaKehtiv"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geoportaal.maaamet.ee/est/Kaardirakendused/Mahealad/Mahealade-kaardirakenduse-kirjeldus-p564.html" TargetMode="External"/><Relationship Id="rId5" Type="http://schemas.openxmlformats.org/officeDocument/2006/relationships/hyperlink" Target="https://www.riigiteataja.ee/akt/130102020009?leiaKehtiv" TargetMode="External"/><Relationship Id="rId10" Type="http://schemas.openxmlformats.org/officeDocument/2006/relationships/hyperlink" Target="https://andmed.stat.ee/et/stat/rahvaloendus__rel2000__leibkonnad-rahvastik-leibkondades__leibkonnad/RL507" TargetMode="External"/><Relationship Id="rId4" Type="http://schemas.openxmlformats.org/officeDocument/2006/relationships/hyperlink" Target="https://www.riigiteataja.ee/akt/122102021016?leiaKehtiv" TargetMode="External"/><Relationship Id="rId9" Type="http://schemas.openxmlformats.org/officeDocument/2006/relationships/hyperlink" Target="https://ec.europa.eu/energy/sites/ener/files/documents/ee_final_necp_main_ee.pdf" TargetMode="External"/><Relationship Id="rId14" Type="http://schemas.openxmlformats.org/officeDocument/2006/relationships/hyperlink" Target="https://minuomavalitsus.fin.ee/et/kov/kov-detail"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geoportaal.maaamet.ee/est/Ruumiandmed/Topokaardid-ja-aluskaardid/Eesti-pohikaart-1-10000/Laadi-pohikaart-alla-p612.html" TargetMode="External"/><Relationship Id="rId3" Type="http://schemas.openxmlformats.org/officeDocument/2006/relationships/hyperlink" Target="https://www.riigiteataja.ee/akt/122102021016?leiaKehtiv" TargetMode="External"/><Relationship Id="rId7" Type="http://schemas.openxmlformats.org/officeDocument/2006/relationships/hyperlink" Target="https://envir.ee/keskkonnakasutus/vesi/uleujutused" TargetMode="External"/><Relationship Id="rId12" Type="http://schemas.openxmlformats.org/officeDocument/2006/relationships/hyperlink" Target="https://geoportaal.maaamet.ee/est/Kaardirakendused/Mahealad/Mahealade-kaardirakenduse-kirjeldus-p564.html" TargetMode="External"/><Relationship Id="rId17" Type="http://schemas.openxmlformats.org/officeDocument/2006/relationships/comments" Target="../comments3.xml"/><Relationship Id="rId2" Type="http://schemas.openxmlformats.org/officeDocument/2006/relationships/hyperlink" Target="https://valitsus.ee/strateegia-eesti-2035-arengukavad-ja-planeering/strateegia/materjalid" TargetMode="External"/><Relationship Id="rId16" Type="http://schemas.openxmlformats.org/officeDocument/2006/relationships/vmlDrawing" Target="../drawings/vmlDrawing3.vm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andmed.stat.ee/et/stat/rahvaloendus__rel2000__leibkonnad-rahvastik-leibkondades__leibkonnad/RL507" TargetMode="External"/><Relationship Id="rId5" Type="http://schemas.openxmlformats.org/officeDocument/2006/relationships/hyperlink" Target="https://www.riigiteataja.ee/akt/130102020009?leiaKehtiv" TargetMode="External"/><Relationship Id="rId15" Type="http://schemas.openxmlformats.org/officeDocument/2006/relationships/hyperlink" Target="https://minuomavalitsus.fin.ee/et/kov/kov-detail" TargetMode="External"/><Relationship Id="rId10" Type="http://schemas.openxmlformats.org/officeDocument/2006/relationships/hyperlink" Target="https://ec.europa.eu/energy/sites/ener/files/documents/ee_final_necp_main_ee.pdf" TargetMode="External"/><Relationship Id="rId4" Type="http://schemas.openxmlformats.org/officeDocument/2006/relationships/hyperlink" Target="https://www.riigiteataja.ee/akt/122102021016?leiaKehtiv" TargetMode="External"/><Relationship Id="rId9" Type="http://schemas.openxmlformats.org/officeDocument/2006/relationships/hyperlink" Target="https://www.mkm.ee/sites/default/files/mkm_transpordi_ja_liikuvuse_arengukava_2020_a4_web_small.pdf" TargetMode="External"/><Relationship Id="rId14" Type="http://schemas.openxmlformats.org/officeDocument/2006/relationships/hyperlink" Target="https://keskkonnaamet.ee/keskkonnakasutus-keskkonnatasu/keskkonnakorraldus/keskkonnavastutus-keskkonnakahju-heastamine"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keskkonnaamet.ee/keskkonnakasutus-keskkonnatasu/keskkonnakorraldus/keskkonnavastutus-keskkonnakahju-heastamine" TargetMode="External"/><Relationship Id="rId3" Type="http://schemas.openxmlformats.org/officeDocument/2006/relationships/hyperlink" Target="https://www.riigiteataja.ee/akt/122102021016?leiaKehtiv" TargetMode="External"/><Relationship Id="rId7" Type="http://schemas.openxmlformats.org/officeDocument/2006/relationships/hyperlink" Target="https://www.mkm.ee/sites/default/files/mkm_transpordi_ja_liikuvuse_arengukava_2020_a4_web_small.pdf" TargetMode="External"/><Relationship Id="rId12" Type="http://schemas.openxmlformats.org/officeDocument/2006/relationships/hyperlink" Target="https://geoportaal.maaamet.ee/est/Ruumiandmed/Topokaardid-ja-aluskaardid/Eesti-pohikaart-1-10000/Laadi-pohikaart-alla-p612.html" TargetMode="External"/><Relationship Id="rId2" Type="http://schemas.openxmlformats.org/officeDocument/2006/relationships/hyperlink" Target="https://valitsus.ee/strateegia-eesti-2035-arengukavad-ja-planeering/strateegia/materjalid" TargetMode="External"/><Relationship Id="rId16" Type="http://schemas.openxmlformats.org/officeDocument/2006/relationships/comments" Target="../comments4.xm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geoportaal.maaamet.ee/est/Kaardirakendused/Mahealad/Mahealade-kaardirakenduse-kirjeldus-p564.html" TargetMode="External"/><Relationship Id="rId5" Type="http://schemas.openxmlformats.org/officeDocument/2006/relationships/hyperlink" Target="https://www.riigiteataja.ee/akt/130102020009?leiaKehtiv" TargetMode="External"/><Relationship Id="rId15" Type="http://schemas.openxmlformats.org/officeDocument/2006/relationships/vmlDrawing" Target="../drawings/vmlDrawing4.vml"/><Relationship Id="rId10" Type="http://schemas.openxmlformats.org/officeDocument/2006/relationships/hyperlink" Target="https://andmed.stat.ee/et/stat/rahvaloendus__rel2000__leibkonnad-rahvastik-leibkondades__leibkonnad/RL507" TargetMode="External"/><Relationship Id="rId4" Type="http://schemas.openxmlformats.org/officeDocument/2006/relationships/hyperlink" Target="https://www.riigiteataja.ee/akt/122102021016?leiaKehtiv" TargetMode="External"/><Relationship Id="rId9" Type="http://schemas.openxmlformats.org/officeDocument/2006/relationships/hyperlink" Target="https://ec.europa.eu/energy/sites/ener/files/documents/ee_final_necp_main_ee.pdf" TargetMode="External"/><Relationship Id="rId14" Type="http://schemas.openxmlformats.org/officeDocument/2006/relationships/hyperlink" Target="https://minuomavalitsus.fin.ee/et/kov/kov-detai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keskkonnaamet.ee/keskkonnakasutus-keskkonnatasu/keskkonnakorraldus/keskkonnavastutus-keskkonnakahju-heastamine" TargetMode="External"/><Relationship Id="rId3" Type="http://schemas.openxmlformats.org/officeDocument/2006/relationships/hyperlink" Target="https://www.riigiteataja.ee/akt/122102021016?leiaKehtiv" TargetMode="External"/><Relationship Id="rId7" Type="http://schemas.openxmlformats.org/officeDocument/2006/relationships/hyperlink" Target="https://www.mkm.ee/sites/default/files/mkm_transpordi_ja_liikuvuse_arengukava_2020_a4_web_small.pdf" TargetMode="External"/><Relationship Id="rId12" Type="http://schemas.openxmlformats.org/officeDocument/2006/relationships/hyperlink" Target="https://geoportaal.maaamet.ee/est/Ruumiandmed/Topokaardid-ja-aluskaardid/Eesti-pohikaart-1-10000/Laadi-pohikaart-alla-p612.html" TargetMode="External"/><Relationship Id="rId2" Type="http://schemas.openxmlformats.org/officeDocument/2006/relationships/hyperlink" Target="https://valitsus.ee/strateegia-eesti-2035-arengukavad-ja-planeering/strateegia/materjalid" TargetMode="External"/><Relationship Id="rId16" Type="http://schemas.openxmlformats.org/officeDocument/2006/relationships/comments" Target="../comments5.xm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geoportaal.maaamet.ee/est/Kaardirakendused/Mahealad/Mahealade-kaardirakenduse-kirjeldus-p564.html" TargetMode="External"/><Relationship Id="rId5" Type="http://schemas.openxmlformats.org/officeDocument/2006/relationships/hyperlink" Target="https://www.riigiteataja.ee/akt/130102020009?leiaKehtiv" TargetMode="External"/><Relationship Id="rId15" Type="http://schemas.openxmlformats.org/officeDocument/2006/relationships/vmlDrawing" Target="../drawings/vmlDrawing5.vml"/><Relationship Id="rId10" Type="http://schemas.openxmlformats.org/officeDocument/2006/relationships/hyperlink" Target="https://andmed.stat.ee/et/stat/rahvaloendus__rel2000__leibkonnad-rahvastik-leibkondades__leibkonnad/RL507" TargetMode="External"/><Relationship Id="rId4" Type="http://schemas.openxmlformats.org/officeDocument/2006/relationships/hyperlink" Target="https://www.riigiteataja.ee/akt/122102021016?leiaKehtiv" TargetMode="External"/><Relationship Id="rId9" Type="http://schemas.openxmlformats.org/officeDocument/2006/relationships/hyperlink" Target="https://ec.europa.eu/energy/sites/ener/files/documents/ee_final_necp_main_ee.pdf" TargetMode="External"/><Relationship Id="rId14" Type="http://schemas.openxmlformats.org/officeDocument/2006/relationships/hyperlink" Target="https://minuomavalitsus.fin.ee/et/kov/kov-detai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mkm.ee/sites/default/files/mkm_transpordi_ja_liikuvuse_arengukava_2020_a4_web_small.pdf" TargetMode="External"/><Relationship Id="rId13" Type="http://schemas.openxmlformats.org/officeDocument/2006/relationships/hyperlink" Target="https://keskkonnaamet.ee/keskkonnakasutus-keskkonnatasu/keskkonnakorraldus/keskkonnavastutus-keskkonnakahju-heastamine" TargetMode="External"/><Relationship Id="rId3" Type="http://schemas.openxmlformats.org/officeDocument/2006/relationships/hyperlink" Target="https://www.riigiteataja.ee/akt/122102021016?leiaKehtiv" TargetMode="External"/><Relationship Id="rId7" Type="http://schemas.openxmlformats.org/officeDocument/2006/relationships/hyperlink" Target="https://www.mkm.ee/sites/default/files/mkm_transpordi_ja_liikuvuse_arengukava_2020_a4_web_small.pdf" TargetMode="External"/><Relationship Id="rId12" Type="http://schemas.openxmlformats.org/officeDocument/2006/relationships/hyperlink" Target="https://geoportaal.maaamet.ee/est/Ruumiandmed/Topokaardid-ja-aluskaardid/Eesti-pohikaart-1-10000/Laadi-pohikaart-alla-p612.html" TargetMode="External"/><Relationship Id="rId17" Type="http://schemas.microsoft.com/office/2017/10/relationships/threadedComment" Target="../threadedComments/threadedComment1.xml"/><Relationship Id="rId2" Type="http://schemas.openxmlformats.org/officeDocument/2006/relationships/hyperlink" Target="https://valitsus.ee/strateegia-eesti-2035-arengukavad-ja-planeering/strateegia/materjalid" TargetMode="External"/><Relationship Id="rId16" Type="http://schemas.openxmlformats.org/officeDocument/2006/relationships/comments" Target="../comments6.xml"/><Relationship Id="rId1" Type="http://schemas.openxmlformats.org/officeDocument/2006/relationships/hyperlink" Target="https://valitsus.ee/strateegia-eesti-2035-arengukavad-ja-planeering/strateegia/materjalid" TargetMode="External"/><Relationship Id="rId6" Type="http://schemas.openxmlformats.org/officeDocument/2006/relationships/hyperlink" Target="https://eur-lex.europa.eu/resource.html?uri=cellar:ea0f9f73-9ab2-11ea-9d2d-01aa75ed71a1.0014.02/DOC_1&amp;format=PDF" TargetMode="External"/><Relationship Id="rId11" Type="http://schemas.openxmlformats.org/officeDocument/2006/relationships/hyperlink" Target="https://geoportaal.maaamet.ee/est/Kaardirakendused/Mahealad/Mahealade-kaardirakenduse-kirjeldus-p564.html" TargetMode="External"/><Relationship Id="rId5" Type="http://schemas.openxmlformats.org/officeDocument/2006/relationships/hyperlink" Target="https://www.riigiteataja.ee/akt/130102020009?leiaKehtiv" TargetMode="External"/><Relationship Id="rId15" Type="http://schemas.openxmlformats.org/officeDocument/2006/relationships/vmlDrawing" Target="../drawings/vmlDrawing6.vml"/><Relationship Id="rId10" Type="http://schemas.openxmlformats.org/officeDocument/2006/relationships/hyperlink" Target="https://andmed.stat.ee/et/stat/rahvaloendus__rel2000__leibkonnad-rahvastik-leibkondades__leibkonnad/RL507" TargetMode="External"/><Relationship Id="rId4" Type="http://schemas.openxmlformats.org/officeDocument/2006/relationships/hyperlink" Target="https://www.riigiteataja.ee/akt/122102021016?leiaKehtiv" TargetMode="External"/><Relationship Id="rId9" Type="http://schemas.openxmlformats.org/officeDocument/2006/relationships/hyperlink" Target="https://ec.europa.eu/energy/sites/ener/files/documents/ee_final_necp_main_ee.pdf" TargetMode="External"/><Relationship Id="rId14" Type="http://schemas.openxmlformats.org/officeDocument/2006/relationships/hyperlink" Target="https://minuomavalitsus.fin.ee/et/kov/kov-detai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98"/>
  <sheetViews>
    <sheetView zoomScale="60" zoomScaleNormal="60" workbookViewId="0">
      <pane xSplit="3" ySplit="1" topLeftCell="D2" activePane="bottomRight" state="frozen"/>
      <selection pane="topRight" activeCell="C1" sqref="C1"/>
      <selection pane="bottomLeft" activeCell="A2" sqref="A2"/>
      <selection pane="bottomRight" activeCell="O2" sqref="O2:O3"/>
    </sheetView>
  </sheetViews>
  <sheetFormatPr defaultColWidth="14.453125" defaultRowHeight="15" customHeight="1"/>
  <cols>
    <col min="1" max="1" width="15.7265625" style="4" customWidth="1"/>
    <col min="2" max="2" width="12.453125" style="4" customWidth="1"/>
    <col min="3" max="3" width="34.5429687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9.7265625" style="4" customWidth="1"/>
    <col min="10" max="10" width="9.8164062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14.25" customHeight="1">
      <c r="A1" s="101" t="s">
        <v>0</v>
      </c>
      <c r="B1" s="101" t="s">
        <v>163</v>
      </c>
      <c r="C1" s="101" t="s">
        <v>1</v>
      </c>
      <c r="D1" s="102" t="s">
        <v>2</v>
      </c>
      <c r="E1" s="102" t="s">
        <v>3</v>
      </c>
      <c r="F1" s="102" t="s">
        <v>4</v>
      </c>
      <c r="G1" s="102" t="s">
        <v>5</v>
      </c>
      <c r="H1" s="102" t="s">
        <v>6</v>
      </c>
      <c r="I1" s="102" t="s">
        <v>7</v>
      </c>
      <c r="J1" s="102" t="s">
        <v>6</v>
      </c>
      <c r="K1" s="101" t="s">
        <v>8</v>
      </c>
      <c r="L1" s="101" t="s">
        <v>9</v>
      </c>
      <c r="M1" s="101" t="s">
        <v>10</v>
      </c>
      <c r="N1" s="101" t="s">
        <v>11</v>
      </c>
      <c r="O1" s="204" t="s">
        <v>12</v>
      </c>
    </row>
    <row r="2" spans="1:15" ht="94.5" customHeight="1">
      <c r="A2" s="103" t="s">
        <v>13</v>
      </c>
      <c r="B2" s="104" t="s">
        <v>164</v>
      </c>
      <c r="C2" s="104" t="s">
        <v>14</v>
      </c>
      <c r="D2" s="105" t="s">
        <v>15</v>
      </c>
      <c r="E2" s="105" t="s">
        <v>16</v>
      </c>
      <c r="F2" s="105">
        <v>2019</v>
      </c>
      <c r="G2" s="105">
        <f>E2*0.3</f>
        <v>14.1</v>
      </c>
      <c r="H2" s="106" t="s">
        <v>17</v>
      </c>
      <c r="I2" s="105">
        <f>E2*0.2</f>
        <v>9.4</v>
      </c>
      <c r="J2" s="105" t="s">
        <v>17</v>
      </c>
      <c r="K2" s="107" t="s">
        <v>18</v>
      </c>
      <c r="L2" s="104" t="s">
        <v>19</v>
      </c>
      <c r="M2" s="104" t="s">
        <v>20</v>
      </c>
      <c r="N2" s="104" t="s">
        <v>222</v>
      </c>
      <c r="O2" s="223"/>
    </row>
    <row r="3" spans="1:15" ht="29.5" thickBot="1">
      <c r="A3" s="108" t="s">
        <v>13</v>
      </c>
      <c r="B3" s="109" t="s">
        <v>164</v>
      </c>
      <c r="C3" s="109" t="s">
        <v>214</v>
      </c>
      <c r="D3" s="110" t="s">
        <v>15</v>
      </c>
      <c r="E3" s="110" t="s">
        <v>21</v>
      </c>
      <c r="F3" s="110">
        <v>2019</v>
      </c>
      <c r="G3" s="110">
        <f>E3*0.3</f>
        <v>4.26</v>
      </c>
      <c r="H3" s="111" t="s">
        <v>17</v>
      </c>
      <c r="I3" s="110">
        <f>E3*0.2</f>
        <v>2.84</v>
      </c>
      <c r="J3" s="110" t="s">
        <v>17</v>
      </c>
      <c r="K3" s="112"/>
      <c r="L3" s="109" t="s">
        <v>22</v>
      </c>
      <c r="M3" s="104"/>
      <c r="N3" s="104" t="s">
        <v>222</v>
      </c>
      <c r="O3" s="224"/>
    </row>
    <row r="4" spans="1:15" ht="74.5">
      <c r="A4" s="113" t="s">
        <v>24</v>
      </c>
      <c r="B4" s="114" t="s">
        <v>140</v>
      </c>
      <c r="C4" s="114" t="s">
        <v>25</v>
      </c>
      <c r="D4" s="115" t="s">
        <v>26</v>
      </c>
      <c r="E4" s="116">
        <v>32615.289000000001</v>
      </c>
      <c r="F4" s="116">
        <v>2021</v>
      </c>
      <c r="G4" s="117">
        <v>32000000</v>
      </c>
      <c r="H4" s="118" t="s">
        <v>223</v>
      </c>
      <c r="I4" s="117">
        <v>32000000</v>
      </c>
      <c r="J4" s="117" t="s">
        <v>224</v>
      </c>
      <c r="K4" s="119" t="s">
        <v>18</v>
      </c>
      <c r="L4" s="114" t="s">
        <v>27</v>
      </c>
      <c r="M4" s="114" t="s">
        <v>28</v>
      </c>
      <c r="N4" s="114" t="s">
        <v>29</v>
      </c>
      <c r="O4" s="49"/>
    </row>
    <row r="5" spans="1:15" ht="43.5">
      <c r="A5" s="120" t="s">
        <v>24</v>
      </c>
      <c r="B5" s="121" t="s">
        <v>140</v>
      </c>
      <c r="C5" s="121" t="s">
        <v>30</v>
      </c>
      <c r="D5" s="122" t="s">
        <v>31</v>
      </c>
      <c r="E5" s="123">
        <f>E6*100/E4</f>
        <v>15.048463927454392</v>
      </c>
      <c r="F5" s="124">
        <v>2021</v>
      </c>
      <c r="G5" s="125">
        <v>42</v>
      </c>
      <c r="H5" s="126" t="s">
        <v>32</v>
      </c>
      <c r="I5" s="125">
        <v>42</v>
      </c>
      <c r="J5" s="125" t="s">
        <v>33</v>
      </c>
      <c r="K5" s="127" t="s">
        <v>34</v>
      </c>
      <c r="L5" s="121" t="s">
        <v>35</v>
      </c>
      <c r="M5" s="121"/>
      <c r="N5" s="121" t="s">
        <v>36</v>
      </c>
      <c r="O5" s="50"/>
    </row>
    <row r="6" spans="1:15" ht="43.5">
      <c r="A6" s="120" t="s">
        <v>24</v>
      </c>
      <c r="B6" s="128" t="s">
        <v>140</v>
      </c>
      <c r="C6" s="128" t="s">
        <v>37</v>
      </c>
      <c r="D6" s="122" t="s">
        <v>38</v>
      </c>
      <c r="E6" s="122">
        <v>4908.1000000000004</v>
      </c>
      <c r="F6" s="122">
        <v>2021</v>
      </c>
      <c r="G6" s="122">
        <v>13698.4</v>
      </c>
      <c r="H6" s="129" t="s">
        <v>32</v>
      </c>
      <c r="I6" s="122">
        <v>13698.4</v>
      </c>
      <c r="J6" s="122" t="s">
        <v>33</v>
      </c>
      <c r="K6" s="130" t="s">
        <v>39</v>
      </c>
      <c r="L6" s="128" t="s">
        <v>40</v>
      </c>
      <c r="M6" s="128"/>
      <c r="N6" s="128" t="s">
        <v>29</v>
      </c>
      <c r="O6" s="50"/>
    </row>
    <row r="7" spans="1:15" ht="78" customHeight="1" thickBot="1">
      <c r="A7" s="131" t="s">
        <v>24</v>
      </c>
      <c r="B7" s="132" t="s">
        <v>140</v>
      </c>
      <c r="C7" s="132" t="s">
        <v>41</v>
      </c>
      <c r="D7" s="133" t="s">
        <v>42</v>
      </c>
      <c r="E7" s="133"/>
      <c r="F7" s="133">
        <v>2021</v>
      </c>
      <c r="G7" s="133">
        <v>100</v>
      </c>
      <c r="H7" s="134" t="s">
        <v>43</v>
      </c>
      <c r="I7" s="135">
        <v>100</v>
      </c>
      <c r="J7" s="135" t="s">
        <v>44</v>
      </c>
      <c r="K7" s="136" t="s">
        <v>45</v>
      </c>
      <c r="L7" s="132" t="s">
        <v>46</v>
      </c>
      <c r="M7" s="132" t="s">
        <v>47</v>
      </c>
      <c r="N7" s="132" t="s">
        <v>23</v>
      </c>
      <c r="O7" s="51"/>
    </row>
    <row r="8" spans="1:15" ht="292.5" customHeight="1">
      <c r="A8" s="138" t="s">
        <v>48</v>
      </c>
      <c r="B8" s="139" t="s">
        <v>164</v>
      </c>
      <c r="C8" s="139" t="s">
        <v>49</v>
      </c>
      <c r="D8" s="140" t="s">
        <v>44</v>
      </c>
      <c r="E8" s="140">
        <v>1.2</v>
      </c>
      <c r="F8" s="140">
        <v>2022</v>
      </c>
      <c r="G8" s="140">
        <v>20</v>
      </c>
      <c r="H8" s="141" t="s">
        <v>43</v>
      </c>
      <c r="I8" s="140">
        <v>50</v>
      </c>
      <c r="J8" s="142" t="s">
        <v>43</v>
      </c>
      <c r="K8" s="143" t="s">
        <v>45</v>
      </c>
      <c r="L8" s="139" t="s">
        <v>50</v>
      </c>
      <c r="M8" s="139" t="s">
        <v>51</v>
      </c>
      <c r="N8" s="139" t="s">
        <v>225</v>
      </c>
      <c r="O8" s="205" t="s">
        <v>52</v>
      </c>
    </row>
    <row r="9" spans="1:15" ht="32.5" customHeight="1" thickBot="1">
      <c r="A9" s="108" t="s">
        <v>48</v>
      </c>
      <c r="B9" s="109" t="s">
        <v>164</v>
      </c>
      <c r="C9" s="109" t="s">
        <v>53</v>
      </c>
      <c r="D9" s="110" t="s">
        <v>54</v>
      </c>
      <c r="E9" s="110" t="s">
        <v>55</v>
      </c>
      <c r="F9" s="110">
        <v>2022</v>
      </c>
      <c r="G9" s="144">
        <v>40</v>
      </c>
      <c r="H9" s="145" t="s">
        <v>43</v>
      </c>
      <c r="I9" s="144">
        <v>70</v>
      </c>
      <c r="J9" s="144" t="s">
        <v>43</v>
      </c>
      <c r="K9" s="112"/>
      <c r="L9" s="109" t="s">
        <v>56</v>
      </c>
      <c r="M9" s="109"/>
      <c r="N9" s="109" t="s">
        <v>226</v>
      </c>
      <c r="O9" s="206"/>
    </row>
    <row r="10" spans="1:15" s="5" customFormat="1" ht="122" customHeight="1">
      <c r="A10" s="113" t="s">
        <v>57</v>
      </c>
      <c r="B10" s="146" t="s">
        <v>164</v>
      </c>
      <c r="C10" s="146" t="s">
        <v>58</v>
      </c>
      <c r="D10" s="115" t="s">
        <v>59</v>
      </c>
      <c r="E10" s="115">
        <v>0</v>
      </c>
      <c r="F10" s="115">
        <v>2021</v>
      </c>
      <c r="G10" s="115">
        <v>24</v>
      </c>
      <c r="H10" s="147" t="s">
        <v>60</v>
      </c>
      <c r="I10" s="115">
        <v>24</v>
      </c>
      <c r="J10" s="115" t="s">
        <v>61</v>
      </c>
      <c r="K10" s="148" t="s">
        <v>62</v>
      </c>
      <c r="L10" s="146" t="s">
        <v>63</v>
      </c>
      <c r="M10" s="146" t="s">
        <v>64</v>
      </c>
      <c r="N10" s="146" t="s">
        <v>227</v>
      </c>
      <c r="O10" s="46" t="s">
        <v>65</v>
      </c>
    </row>
    <row r="11" spans="1:15" ht="96" customHeight="1">
      <c r="A11" s="120" t="s">
        <v>57</v>
      </c>
      <c r="B11" s="121" t="s">
        <v>140</v>
      </c>
      <c r="C11" s="121" t="s">
        <v>66</v>
      </c>
      <c r="D11" s="124" t="s">
        <v>67</v>
      </c>
      <c r="E11" s="124"/>
      <c r="F11" s="124"/>
      <c r="G11" s="124">
        <v>55</v>
      </c>
      <c r="H11" s="149" t="s">
        <v>60</v>
      </c>
      <c r="I11" s="124">
        <v>60</v>
      </c>
      <c r="J11" s="124" t="s">
        <v>61</v>
      </c>
      <c r="K11" s="127" t="s">
        <v>62</v>
      </c>
      <c r="L11" s="121" t="s">
        <v>68</v>
      </c>
      <c r="M11" s="121"/>
      <c r="N11" s="121" t="s">
        <v>23</v>
      </c>
      <c r="O11" s="47"/>
    </row>
    <row r="12" spans="1:15" ht="101.5">
      <c r="A12" s="120" t="s">
        <v>57</v>
      </c>
      <c r="B12" s="150" t="s">
        <v>164</v>
      </c>
      <c r="C12" s="150" t="s">
        <v>69</v>
      </c>
      <c r="D12" s="122" t="s">
        <v>70</v>
      </c>
      <c r="E12" s="124" t="s">
        <v>71</v>
      </c>
      <c r="F12" s="124">
        <v>2022</v>
      </c>
      <c r="G12" s="124" t="s">
        <v>72</v>
      </c>
      <c r="H12" s="149" t="s">
        <v>73</v>
      </c>
      <c r="I12" s="124" t="s">
        <v>74</v>
      </c>
      <c r="J12" s="124" t="s">
        <v>73</v>
      </c>
      <c r="K12" s="127"/>
      <c r="L12" s="121"/>
      <c r="M12" s="121"/>
      <c r="N12" s="121" t="s">
        <v>228</v>
      </c>
      <c r="O12" s="47"/>
    </row>
    <row r="13" spans="1:15" ht="102" thickBot="1">
      <c r="A13" s="131" t="s">
        <v>57</v>
      </c>
      <c r="B13" s="151" t="s">
        <v>164</v>
      </c>
      <c r="C13" s="151" t="s">
        <v>75</v>
      </c>
      <c r="D13" s="152" t="s">
        <v>70</v>
      </c>
      <c r="E13" s="133" t="s">
        <v>72</v>
      </c>
      <c r="F13" s="133">
        <v>2022</v>
      </c>
      <c r="G13" s="133" t="s">
        <v>74</v>
      </c>
      <c r="H13" s="153" t="s">
        <v>73</v>
      </c>
      <c r="I13" s="133" t="s">
        <v>76</v>
      </c>
      <c r="J13" s="133" t="s">
        <v>73</v>
      </c>
      <c r="K13" s="136"/>
      <c r="L13" s="132"/>
      <c r="M13" s="132"/>
      <c r="N13" s="132" t="s">
        <v>228</v>
      </c>
      <c r="O13" s="48"/>
    </row>
    <row r="14" spans="1:15" ht="174">
      <c r="A14" s="138" t="s">
        <v>77</v>
      </c>
      <c r="B14" s="139" t="s">
        <v>164</v>
      </c>
      <c r="C14" s="139" t="s">
        <v>78</v>
      </c>
      <c r="D14" s="154" t="s">
        <v>79</v>
      </c>
      <c r="E14" s="154" t="s">
        <v>72</v>
      </c>
      <c r="F14" s="154">
        <v>2022</v>
      </c>
      <c r="G14" s="154" t="s">
        <v>74</v>
      </c>
      <c r="H14" s="106" t="s">
        <v>73</v>
      </c>
      <c r="I14" s="154" t="s">
        <v>76</v>
      </c>
      <c r="J14" s="154" t="s">
        <v>73</v>
      </c>
      <c r="K14" s="155" t="s">
        <v>80</v>
      </c>
      <c r="L14" s="139" t="s">
        <v>81</v>
      </c>
      <c r="M14" s="139" t="s">
        <v>82</v>
      </c>
      <c r="N14" s="139" t="s">
        <v>83</v>
      </c>
      <c r="O14" s="205" t="s">
        <v>84</v>
      </c>
    </row>
    <row r="15" spans="1:15" ht="394.5" customHeight="1" thickBot="1">
      <c r="A15" s="108" t="s">
        <v>77</v>
      </c>
      <c r="B15" s="109" t="s">
        <v>140</v>
      </c>
      <c r="C15" s="109" t="s">
        <v>85</v>
      </c>
      <c r="D15" s="110" t="s">
        <v>86</v>
      </c>
      <c r="E15" s="110">
        <v>30</v>
      </c>
      <c r="F15" s="110">
        <v>2021</v>
      </c>
      <c r="G15" s="110">
        <v>30</v>
      </c>
      <c r="H15" s="111" t="s">
        <v>86</v>
      </c>
      <c r="I15" s="110">
        <v>30</v>
      </c>
      <c r="J15" s="110" t="s">
        <v>86</v>
      </c>
      <c r="K15" s="112" t="s">
        <v>87</v>
      </c>
      <c r="L15" s="109" t="s">
        <v>88</v>
      </c>
      <c r="M15" s="156" t="s">
        <v>89</v>
      </c>
      <c r="N15" s="156" t="s">
        <v>229</v>
      </c>
      <c r="O15" s="207" t="s">
        <v>90</v>
      </c>
    </row>
    <row r="16" spans="1:15" ht="408.5" customHeight="1" thickBot="1">
      <c r="A16" s="157" t="s">
        <v>91</v>
      </c>
      <c r="B16" s="158" t="s">
        <v>140</v>
      </c>
      <c r="C16" s="158" t="s">
        <v>92</v>
      </c>
      <c r="D16" s="159" t="s">
        <v>44</v>
      </c>
      <c r="E16" s="160" t="s">
        <v>93</v>
      </c>
      <c r="F16" s="161">
        <v>2021</v>
      </c>
      <c r="G16" s="159">
        <v>25</v>
      </c>
      <c r="H16" s="162" t="s">
        <v>94</v>
      </c>
      <c r="I16" s="159">
        <v>25</v>
      </c>
      <c r="J16" s="159" t="s">
        <v>94</v>
      </c>
      <c r="K16" s="163" t="s">
        <v>95</v>
      </c>
      <c r="L16" s="158" t="s">
        <v>96</v>
      </c>
      <c r="M16" s="164" t="s">
        <v>97</v>
      </c>
      <c r="N16" s="164" t="s">
        <v>230</v>
      </c>
      <c r="O16" s="220" t="s">
        <v>98</v>
      </c>
    </row>
    <row r="17" spans="1:15" ht="58">
      <c r="A17" s="165" t="s">
        <v>99</v>
      </c>
      <c r="B17" s="166" t="s">
        <v>140</v>
      </c>
      <c r="C17" s="166" t="s">
        <v>100</v>
      </c>
      <c r="D17" s="167" t="s">
        <v>101</v>
      </c>
      <c r="E17" s="168">
        <v>0</v>
      </c>
      <c r="F17" s="167">
        <v>2022</v>
      </c>
      <c r="G17" s="167">
        <v>0</v>
      </c>
      <c r="H17" s="169" t="s">
        <v>102</v>
      </c>
      <c r="I17" s="167">
        <v>0</v>
      </c>
      <c r="J17" s="167" t="s">
        <v>102</v>
      </c>
      <c r="K17" s="170" t="s">
        <v>103</v>
      </c>
      <c r="L17" s="166" t="s">
        <v>104</v>
      </c>
      <c r="M17" s="171" t="s">
        <v>105</v>
      </c>
      <c r="N17" s="171" t="s">
        <v>105</v>
      </c>
      <c r="O17" s="210" t="s">
        <v>105</v>
      </c>
    </row>
    <row r="18" spans="1:15" ht="238.5" customHeight="1">
      <c r="A18" s="172" t="s">
        <v>99</v>
      </c>
      <c r="B18" s="173" t="s">
        <v>140</v>
      </c>
      <c r="C18" s="173" t="s">
        <v>106</v>
      </c>
      <c r="D18" s="174" t="s">
        <v>101</v>
      </c>
      <c r="E18" s="175">
        <v>32990</v>
      </c>
      <c r="F18" s="174">
        <v>2022</v>
      </c>
      <c r="G18" s="175">
        <v>33241</v>
      </c>
      <c r="H18" s="174" t="s">
        <v>102</v>
      </c>
      <c r="I18" s="175">
        <v>33869</v>
      </c>
      <c r="J18" s="174" t="s">
        <v>102</v>
      </c>
      <c r="K18" s="176" t="s">
        <v>18</v>
      </c>
      <c r="L18" s="173" t="s">
        <v>107</v>
      </c>
      <c r="M18" s="177" t="s">
        <v>108</v>
      </c>
      <c r="N18" s="177" t="s">
        <v>109</v>
      </c>
      <c r="O18" s="211" t="s">
        <v>110</v>
      </c>
    </row>
    <row r="19" spans="1:15" ht="252" customHeight="1" thickBot="1">
      <c r="A19" s="178" t="s">
        <v>99</v>
      </c>
      <c r="B19" s="179" t="s">
        <v>164</v>
      </c>
      <c r="C19" s="179" t="s">
        <v>111</v>
      </c>
      <c r="D19" s="180" t="s">
        <v>101</v>
      </c>
      <c r="E19" s="180">
        <v>0</v>
      </c>
      <c r="F19" s="180">
        <v>2021</v>
      </c>
      <c r="G19" s="180">
        <v>0</v>
      </c>
      <c r="H19" s="181" t="s">
        <v>101</v>
      </c>
      <c r="I19" s="180">
        <v>0</v>
      </c>
      <c r="J19" s="180" t="s">
        <v>101</v>
      </c>
      <c r="K19" s="182" t="s">
        <v>112</v>
      </c>
      <c r="L19" s="179" t="s">
        <v>113</v>
      </c>
      <c r="M19" s="217" t="s">
        <v>231</v>
      </c>
      <c r="N19" s="183" t="s">
        <v>232</v>
      </c>
      <c r="O19" s="212" t="s">
        <v>114</v>
      </c>
    </row>
    <row r="20" spans="1:15" ht="288.5" customHeight="1" thickBot="1">
      <c r="A20" s="184" t="s">
        <v>115</v>
      </c>
      <c r="B20" s="185" t="s">
        <v>164</v>
      </c>
      <c r="C20" s="185" t="s">
        <v>116</v>
      </c>
      <c r="D20" s="160" t="s">
        <v>117</v>
      </c>
      <c r="E20" s="160">
        <v>40</v>
      </c>
      <c r="F20" s="160">
        <v>2020</v>
      </c>
      <c r="G20" s="160">
        <v>60</v>
      </c>
      <c r="H20" s="186" t="s">
        <v>94</v>
      </c>
      <c r="I20" s="160">
        <v>65</v>
      </c>
      <c r="J20" s="160" t="s">
        <v>61</v>
      </c>
      <c r="K20" s="187" t="s">
        <v>118</v>
      </c>
      <c r="L20" s="185" t="s">
        <v>119</v>
      </c>
      <c r="M20" s="188" t="s">
        <v>120</v>
      </c>
      <c r="N20" s="188" t="s">
        <v>233</v>
      </c>
      <c r="O20" s="209" t="s">
        <v>121</v>
      </c>
    </row>
    <row r="21" spans="1:15" ht="58.5" customHeight="1">
      <c r="A21" s="138" t="s">
        <v>122</v>
      </c>
      <c r="B21" s="139" t="s">
        <v>140</v>
      </c>
      <c r="C21" s="139" t="s">
        <v>123</v>
      </c>
      <c r="D21" s="154" t="s">
        <v>124</v>
      </c>
      <c r="E21" s="154">
        <v>7</v>
      </c>
      <c r="F21" s="154">
        <v>2021</v>
      </c>
      <c r="G21" s="154">
        <v>24</v>
      </c>
      <c r="H21" s="106" t="s">
        <v>125</v>
      </c>
      <c r="I21" s="154">
        <v>84</v>
      </c>
      <c r="J21" s="154" t="s">
        <v>126</v>
      </c>
      <c r="K21" s="189" t="s">
        <v>18</v>
      </c>
      <c r="L21" s="139" t="s">
        <v>127</v>
      </c>
      <c r="M21" s="139" t="s">
        <v>128</v>
      </c>
      <c r="N21" s="139" t="s">
        <v>129</v>
      </c>
      <c r="O21" s="205" t="s">
        <v>130</v>
      </c>
    </row>
    <row r="22" spans="1:15" ht="59.5" customHeight="1">
      <c r="A22" s="190" t="s">
        <v>122</v>
      </c>
      <c r="B22" s="191" t="s">
        <v>140</v>
      </c>
      <c r="C22" s="191" t="s">
        <v>131</v>
      </c>
      <c r="D22" s="192" t="s">
        <v>124</v>
      </c>
      <c r="E22" s="193">
        <v>2</v>
      </c>
      <c r="F22" s="193">
        <v>2021</v>
      </c>
      <c r="G22" s="192">
        <v>24</v>
      </c>
      <c r="H22" s="140" t="s">
        <v>125</v>
      </c>
      <c r="I22" s="192">
        <v>84</v>
      </c>
      <c r="J22" s="192" t="s">
        <v>126</v>
      </c>
      <c r="K22" s="194" t="s">
        <v>87</v>
      </c>
      <c r="L22" s="191" t="s">
        <v>56</v>
      </c>
      <c r="M22" s="191" t="s">
        <v>128</v>
      </c>
      <c r="N22" s="191" t="s">
        <v>129</v>
      </c>
      <c r="O22" s="208" t="s">
        <v>132</v>
      </c>
    </row>
    <row r="23" spans="1:15" ht="66" customHeight="1">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row>
    <row r="24" spans="1:15" ht="65.5" customHeight="1">
      <c r="A24" s="190" t="s">
        <v>122</v>
      </c>
      <c r="B24" s="191" t="s">
        <v>140</v>
      </c>
      <c r="C24" s="191" t="s">
        <v>134</v>
      </c>
      <c r="D24" s="192" t="s">
        <v>124</v>
      </c>
      <c r="E24" s="193">
        <v>0</v>
      </c>
      <c r="F24" s="193">
        <v>2021</v>
      </c>
      <c r="G24" s="193">
        <v>16</v>
      </c>
      <c r="H24" s="140" t="s">
        <v>125</v>
      </c>
      <c r="I24" s="192">
        <v>48</v>
      </c>
      <c r="J24" s="192" t="s">
        <v>126</v>
      </c>
      <c r="K24" s="195" t="s">
        <v>87</v>
      </c>
      <c r="L24" s="191" t="s">
        <v>56</v>
      </c>
      <c r="M24" s="191" t="s">
        <v>128</v>
      </c>
      <c r="N24" s="191" t="s">
        <v>129</v>
      </c>
      <c r="O24" s="208" t="s">
        <v>132</v>
      </c>
    </row>
    <row r="25" spans="1:15" ht="189" thickBot="1">
      <c r="A25" s="108" t="s">
        <v>122</v>
      </c>
      <c r="B25" s="109" t="s">
        <v>140</v>
      </c>
      <c r="C25" s="109" t="s">
        <v>135</v>
      </c>
      <c r="D25" s="110" t="s">
        <v>44</v>
      </c>
      <c r="E25" s="196"/>
      <c r="F25" s="196"/>
      <c r="G25" s="196"/>
      <c r="H25" s="197"/>
      <c r="I25" s="110"/>
      <c r="J25" s="110"/>
      <c r="K25" s="112"/>
      <c r="L25" s="109" t="s">
        <v>56</v>
      </c>
      <c r="M25" s="109" t="s">
        <v>136</v>
      </c>
      <c r="N25" s="109" t="s">
        <v>137</v>
      </c>
      <c r="O25" s="206"/>
    </row>
    <row r="26" spans="1:15" ht="112.5" customHeight="1"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5" ht="115" customHeight="1">
      <c r="A27" s="138" t="s">
        <v>142</v>
      </c>
      <c r="B27" s="139" t="s">
        <v>164</v>
      </c>
      <c r="C27" s="139" t="s">
        <v>143</v>
      </c>
      <c r="D27" s="202" t="s">
        <v>70</v>
      </c>
      <c r="E27" s="154" t="s">
        <v>74</v>
      </c>
      <c r="F27" s="154">
        <v>2022</v>
      </c>
      <c r="G27" s="154" t="s">
        <v>76</v>
      </c>
      <c r="H27" s="106" t="s">
        <v>73</v>
      </c>
      <c r="I27" s="154" t="s">
        <v>76</v>
      </c>
      <c r="J27" s="154" t="s">
        <v>73</v>
      </c>
      <c r="K27" s="143" t="s">
        <v>144</v>
      </c>
      <c r="L27" s="139" t="s">
        <v>145</v>
      </c>
      <c r="M27" s="139" t="s">
        <v>146</v>
      </c>
      <c r="N27" s="139" t="s">
        <v>234</v>
      </c>
      <c r="O27" s="205"/>
    </row>
    <row r="28" spans="1:15" ht="121.5" customHeight="1" thickBot="1">
      <c r="A28" s="108" t="s">
        <v>142</v>
      </c>
      <c r="B28" s="109" t="s">
        <v>164</v>
      </c>
      <c r="C28" s="109" t="s">
        <v>147</v>
      </c>
      <c r="D28" s="110" t="s">
        <v>44</v>
      </c>
      <c r="E28" s="196">
        <v>80.7</v>
      </c>
      <c r="F28" s="196">
        <v>2020</v>
      </c>
      <c r="G28" s="110" t="s">
        <v>148</v>
      </c>
      <c r="H28" s="197" t="s">
        <v>44</v>
      </c>
      <c r="I28" s="110" t="s">
        <v>148</v>
      </c>
      <c r="J28" s="196" t="s">
        <v>44</v>
      </c>
      <c r="K28" s="112" t="s">
        <v>144</v>
      </c>
      <c r="L28" s="109" t="s">
        <v>149</v>
      </c>
      <c r="M28" s="221" t="s">
        <v>146</v>
      </c>
      <c r="N28" s="203"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K2" r:id="rId1" xr:uid="{00000000-0004-0000-0200-000000000000}"/>
    <hyperlink ref="K10" r:id="rId2" xr:uid="{00000000-0004-0000-0200-000001000000}"/>
    <hyperlink ref="K11" r:id="rId3" xr:uid="{00000000-0004-0000-0200-000002000000}"/>
    <hyperlink ref="O15" r:id="rId4" xr:uid="{00000000-0004-0000-0200-000004000000}"/>
    <hyperlink ref="K16" r:id="rId5" xr:uid="{00000000-0004-0000-0200-000005000000}"/>
    <hyperlink ref="K19" r:id="rId6" xr:uid="{00000000-0004-0000-0200-000008000000}"/>
    <hyperlink ref="K20" r:id="rId7" xr:uid="{00000000-0004-0000-0200-00000A000000}"/>
    <hyperlink ref="O20" r:id="rId8" xr:uid="{00000000-0004-0000-0200-00000C000000}"/>
    <hyperlink ref="K27" r:id="rId9" xr:uid="{00000000-0004-0000-0200-00000D000000}"/>
    <hyperlink ref="K28" r:id="rId10" xr:uid="{00000000-0004-0000-0200-00000E000000}"/>
    <hyperlink ref="N15" r:id="rId11" xr:uid="{F7CCF2E6-7F50-4A1E-BBA9-0E639C575DBF}"/>
    <hyperlink ref="N16" r:id="rId12" xr:uid="{CD698FC3-68B8-4288-9FFA-39E11340C447}"/>
    <hyperlink ref="N18" r:id="rId13" xr:uid="{4A148761-7FEE-4157-885F-E872F59883B6}"/>
    <hyperlink ref="N19" r:id="rId14" location="eesti-oigusaktid-kes" xr:uid="{19A407D8-25BC-4E7A-8332-C24F105C1448}"/>
    <hyperlink ref="N20" r:id="rId15" xr:uid="{49640F52-9675-4135-874A-D1B09096BC50}"/>
  </hyperlinks>
  <pageMargins left="0.7" right="0.7" top="0.75" bottom="0.75" header="0" footer="0"/>
  <pageSetup orientation="landscape"/>
  <legacyDrawing r:id="rId1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998"/>
  <sheetViews>
    <sheetView zoomScale="60" zoomScaleNormal="60" workbookViewId="0">
      <pane xSplit="3" ySplit="1" topLeftCell="D2" activePane="bottomRight" state="frozen"/>
      <selection pane="topRight" activeCell="C1" sqref="C1"/>
      <selection pane="bottomLeft" activeCell="A2" sqref="A2"/>
      <selection pane="bottomRight" activeCell="N27" sqref="N27:N28"/>
    </sheetView>
  </sheetViews>
  <sheetFormatPr defaultColWidth="14.453125" defaultRowHeight="15" customHeight="1"/>
  <cols>
    <col min="1" max="1" width="15.7265625" style="4" customWidth="1"/>
    <col min="2" max="2" width="12.453125" style="4" customWidth="1"/>
    <col min="3" max="3" width="29.726562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13.26953125" style="4" bestFit="1" customWidth="1"/>
    <col min="10" max="10" width="9.81640625" style="4" customWidth="1"/>
    <col min="11" max="11" width="10.54296875" style="4" customWidth="1"/>
    <col min="12" max="12" width="46.453125" style="4" customWidth="1"/>
    <col min="13" max="13" width="50.54296875" style="4" customWidth="1"/>
    <col min="14" max="14" width="67.453125" style="4" customWidth="1"/>
    <col min="15" max="15" width="55.26953125" style="6" customWidth="1"/>
    <col min="16" max="16" width="67.1796875" style="4" bestFit="1" customWidth="1"/>
    <col min="17" max="27" width="8.7265625" style="4" customWidth="1"/>
    <col min="28" max="16384" width="14.453125" style="4"/>
  </cols>
  <sheetData>
    <row r="1" spans="1:16" s="3" customFormat="1" ht="40.5" customHeight="1">
      <c r="A1" s="101" t="s">
        <v>0</v>
      </c>
      <c r="B1" s="101" t="s">
        <v>163</v>
      </c>
      <c r="C1" s="101" t="s">
        <v>1</v>
      </c>
      <c r="D1" s="102" t="s">
        <v>2</v>
      </c>
      <c r="E1" s="102" t="s">
        <v>3</v>
      </c>
      <c r="F1" s="102" t="s">
        <v>4</v>
      </c>
      <c r="G1" s="102" t="s">
        <v>5</v>
      </c>
      <c r="H1" s="102" t="s">
        <v>6</v>
      </c>
      <c r="I1" s="102" t="s">
        <v>7</v>
      </c>
      <c r="J1" s="102" t="s">
        <v>6</v>
      </c>
      <c r="K1" s="101" t="s">
        <v>8</v>
      </c>
      <c r="L1" s="101" t="s">
        <v>9</v>
      </c>
      <c r="M1" s="101" t="s">
        <v>10</v>
      </c>
      <c r="N1" s="101" t="s">
        <v>11</v>
      </c>
      <c r="O1" s="204" t="s">
        <v>12</v>
      </c>
      <c r="P1" s="62" t="s">
        <v>150</v>
      </c>
    </row>
    <row r="2" spans="1:16" ht="72.5">
      <c r="A2" s="103" t="s">
        <v>13</v>
      </c>
      <c r="B2" s="104" t="s">
        <v>164</v>
      </c>
      <c r="C2" s="104" t="s">
        <v>14</v>
      </c>
      <c r="D2" s="105" t="s">
        <v>15</v>
      </c>
      <c r="E2" s="105" t="s">
        <v>151</v>
      </c>
      <c r="F2" s="105">
        <v>2019</v>
      </c>
      <c r="G2" s="105">
        <f>E2*0.3</f>
        <v>34.89</v>
      </c>
      <c r="H2" s="106" t="s">
        <v>17</v>
      </c>
      <c r="I2" s="105">
        <f>E2*0.2</f>
        <v>23.26</v>
      </c>
      <c r="J2" s="105" t="s">
        <v>17</v>
      </c>
      <c r="K2" s="107" t="s">
        <v>18</v>
      </c>
      <c r="L2" s="104" t="s">
        <v>19</v>
      </c>
      <c r="M2" s="104" t="s">
        <v>20</v>
      </c>
      <c r="N2" s="104" t="s">
        <v>222</v>
      </c>
      <c r="O2" s="223"/>
    </row>
    <row r="3" spans="1:16" ht="44" thickBot="1">
      <c r="A3" s="108" t="s">
        <v>13</v>
      </c>
      <c r="B3" s="109" t="s">
        <v>164</v>
      </c>
      <c r="C3" s="109" t="s">
        <v>214</v>
      </c>
      <c r="D3" s="110" t="s">
        <v>15</v>
      </c>
      <c r="E3" s="110" t="s">
        <v>152</v>
      </c>
      <c r="F3" s="110">
        <v>2019</v>
      </c>
      <c r="G3" s="110">
        <f>E3*0.3</f>
        <v>6.72</v>
      </c>
      <c r="H3" s="111" t="s">
        <v>17</v>
      </c>
      <c r="I3" s="110">
        <f>E3*0.2</f>
        <v>4.4799999999999995</v>
      </c>
      <c r="J3" s="110" t="s">
        <v>17</v>
      </c>
      <c r="K3" s="112"/>
      <c r="L3" s="109" t="s">
        <v>22</v>
      </c>
      <c r="M3" s="104" t="s">
        <v>153</v>
      </c>
      <c r="N3" s="104" t="s">
        <v>222</v>
      </c>
      <c r="O3" s="224"/>
    </row>
    <row r="4" spans="1:16" ht="74.5">
      <c r="A4" s="113" t="s">
        <v>24</v>
      </c>
      <c r="B4" s="114" t="s">
        <v>140</v>
      </c>
      <c r="C4" s="114" t="s">
        <v>25</v>
      </c>
      <c r="D4" s="115" t="s">
        <v>26</v>
      </c>
      <c r="E4" s="116">
        <v>52234.080000000002</v>
      </c>
      <c r="F4" s="116">
        <v>2021</v>
      </c>
      <c r="G4" s="117">
        <v>32000000</v>
      </c>
      <c r="H4" s="118" t="s">
        <v>223</v>
      </c>
      <c r="I4" s="117">
        <v>32000000</v>
      </c>
      <c r="J4" s="117" t="s">
        <v>224</v>
      </c>
      <c r="K4" s="119" t="s">
        <v>18</v>
      </c>
      <c r="L4" s="114" t="s">
        <v>27</v>
      </c>
      <c r="M4" s="114" t="s">
        <v>154</v>
      </c>
      <c r="N4" s="114" t="s">
        <v>29</v>
      </c>
      <c r="O4" s="49"/>
    </row>
    <row r="5" spans="1:16" ht="43.5">
      <c r="A5" s="120" t="s">
        <v>24</v>
      </c>
      <c r="B5" s="121" t="s">
        <v>140</v>
      </c>
      <c r="C5" s="121" t="s">
        <v>30</v>
      </c>
      <c r="D5" s="122" t="s">
        <v>155</v>
      </c>
      <c r="E5" s="123">
        <f>E6/E4*100</f>
        <v>22.025084006457089</v>
      </c>
      <c r="F5" s="124">
        <v>2021</v>
      </c>
      <c r="G5" s="125">
        <v>42</v>
      </c>
      <c r="H5" s="126" t="s">
        <v>32</v>
      </c>
      <c r="I5" s="125">
        <v>42</v>
      </c>
      <c r="J5" s="125" t="s">
        <v>33</v>
      </c>
      <c r="K5" s="127" t="s">
        <v>34</v>
      </c>
      <c r="L5" s="121" t="s">
        <v>35</v>
      </c>
      <c r="M5" s="121"/>
      <c r="N5" s="121" t="s">
        <v>36</v>
      </c>
      <c r="O5" s="50"/>
    </row>
    <row r="6" spans="1:16" ht="43.5">
      <c r="A6" s="120" t="s">
        <v>24</v>
      </c>
      <c r="B6" s="128" t="s">
        <v>140</v>
      </c>
      <c r="C6" s="128" t="s">
        <v>37</v>
      </c>
      <c r="D6" s="122" t="s">
        <v>38</v>
      </c>
      <c r="E6" s="122">
        <v>11504.6</v>
      </c>
      <c r="F6" s="122">
        <v>2021</v>
      </c>
      <c r="G6" s="122">
        <f>42*E4/100</f>
        <v>21938.313599999998</v>
      </c>
      <c r="H6" s="129" t="s">
        <v>32</v>
      </c>
      <c r="I6" s="122">
        <v>21938.313599999998</v>
      </c>
      <c r="J6" s="122" t="s">
        <v>33</v>
      </c>
      <c r="K6" s="130" t="s">
        <v>39</v>
      </c>
      <c r="L6" s="128" t="s">
        <v>40</v>
      </c>
      <c r="M6" s="128"/>
      <c r="N6" s="128" t="s">
        <v>29</v>
      </c>
      <c r="O6" s="50"/>
    </row>
    <row r="7" spans="1:16" ht="58.5" thickBot="1">
      <c r="A7" s="131" t="s">
        <v>24</v>
      </c>
      <c r="B7" s="132" t="s">
        <v>140</v>
      </c>
      <c r="C7" s="132" t="s">
        <v>41</v>
      </c>
      <c r="D7" s="133" t="s">
        <v>42</v>
      </c>
      <c r="E7" s="133">
        <v>35</v>
      </c>
      <c r="F7" s="133">
        <v>2021</v>
      </c>
      <c r="G7" s="133"/>
      <c r="H7" s="134" t="s">
        <v>43</v>
      </c>
      <c r="I7" s="135"/>
      <c r="J7" s="135" t="s">
        <v>44</v>
      </c>
      <c r="K7" s="136" t="s">
        <v>45</v>
      </c>
      <c r="L7" s="132" t="s">
        <v>46</v>
      </c>
      <c r="M7" s="132" t="s">
        <v>47</v>
      </c>
      <c r="N7" s="132" t="s">
        <v>23</v>
      </c>
      <c r="O7" s="51"/>
    </row>
    <row r="8" spans="1:16" ht="203">
      <c r="A8" s="138" t="s">
        <v>48</v>
      </c>
      <c r="B8" s="139" t="s">
        <v>164</v>
      </c>
      <c r="C8" s="139" t="s">
        <v>49</v>
      </c>
      <c r="D8" s="140" t="s">
        <v>44</v>
      </c>
      <c r="E8" s="140">
        <v>2.4</v>
      </c>
      <c r="F8" s="140">
        <v>2022</v>
      </c>
      <c r="G8" s="140">
        <v>20</v>
      </c>
      <c r="H8" s="141" t="s">
        <v>43</v>
      </c>
      <c r="I8" s="140">
        <v>50</v>
      </c>
      <c r="J8" s="142" t="s">
        <v>43</v>
      </c>
      <c r="K8" s="143" t="s">
        <v>45</v>
      </c>
      <c r="L8" s="139" t="s">
        <v>50</v>
      </c>
      <c r="M8" s="139" t="s">
        <v>51</v>
      </c>
      <c r="N8" s="139" t="s">
        <v>225</v>
      </c>
      <c r="O8" s="205" t="s">
        <v>52</v>
      </c>
    </row>
    <row r="9" spans="1:16" ht="40.5" customHeight="1" thickBot="1">
      <c r="A9" s="108" t="s">
        <v>48</v>
      </c>
      <c r="B9" s="109" t="s">
        <v>164</v>
      </c>
      <c r="C9" s="109" t="s">
        <v>53</v>
      </c>
      <c r="D9" s="110" t="s">
        <v>54</v>
      </c>
      <c r="E9" s="110" t="s">
        <v>156</v>
      </c>
      <c r="F9" s="110">
        <v>2022</v>
      </c>
      <c r="G9" s="144">
        <v>40</v>
      </c>
      <c r="H9" s="145" t="s">
        <v>43</v>
      </c>
      <c r="I9" s="144">
        <v>70</v>
      </c>
      <c r="J9" s="144" t="s">
        <v>43</v>
      </c>
      <c r="K9" s="112"/>
      <c r="L9" s="109" t="s">
        <v>56</v>
      </c>
      <c r="M9" s="109"/>
      <c r="N9" s="109" t="s">
        <v>226</v>
      </c>
      <c r="O9" s="206"/>
    </row>
    <row r="10" spans="1:16" s="5" customFormat="1" ht="101.5">
      <c r="A10" s="113" t="s">
        <v>157</v>
      </c>
      <c r="B10" s="146" t="s">
        <v>164</v>
      </c>
      <c r="C10" s="146" t="s">
        <v>58</v>
      </c>
      <c r="D10" s="115" t="s">
        <v>59</v>
      </c>
      <c r="E10" s="115">
        <v>0</v>
      </c>
      <c r="F10" s="115">
        <v>2021</v>
      </c>
      <c r="G10" s="115">
        <v>24</v>
      </c>
      <c r="H10" s="147" t="s">
        <v>60</v>
      </c>
      <c r="I10" s="115">
        <v>24</v>
      </c>
      <c r="J10" s="115" t="s">
        <v>61</v>
      </c>
      <c r="K10" s="148" t="s">
        <v>62</v>
      </c>
      <c r="L10" s="146" t="s">
        <v>63</v>
      </c>
      <c r="M10" s="146" t="s">
        <v>64</v>
      </c>
      <c r="N10" s="146" t="s">
        <v>227</v>
      </c>
      <c r="O10" s="46" t="s">
        <v>65</v>
      </c>
    </row>
    <row r="11" spans="1:16" ht="72.5">
      <c r="A11" s="120" t="s">
        <v>157</v>
      </c>
      <c r="B11" s="121" t="s">
        <v>140</v>
      </c>
      <c r="C11" s="121" t="s">
        <v>66</v>
      </c>
      <c r="D11" s="124" t="s">
        <v>67</v>
      </c>
      <c r="E11" s="124"/>
      <c r="F11" s="124"/>
      <c r="G11" s="124">
        <v>55</v>
      </c>
      <c r="H11" s="149" t="s">
        <v>60</v>
      </c>
      <c r="I11" s="124">
        <v>60</v>
      </c>
      <c r="J11" s="124" t="s">
        <v>61</v>
      </c>
      <c r="K11" s="127" t="s">
        <v>62</v>
      </c>
      <c r="L11" s="121" t="s">
        <v>68</v>
      </c>
      <c r="M11" s="121"/>
      <c r="N11" s="121" t="s">
        <v>23</v>
      </c>
      <c r="O11" s="47"/>
    </row>
    <row r="12" spans="1:16" ht="101.5">
      <c r="A12" s="120" t="s">
        <v>57</v>
      </c>
      <c r="B12" s="150" t="s">
        <v>164</v>
      </c>
      <c r="C12" s="150" t="s">
        <v>69</v>
      </c>
      <c r="D12" s="122" t="s">
        <v>70</v>
      </c>
      <c r="E12" s="124" t="s">
        <v>72</v>
      </c>
      <c r="F12" s="124">
        <v>2022</v>
      </c>
      <c r="G12" s="124" t="s">
        <v>74</v>
      </c>
      <c r="H12" s="149" t="s">
        <v>73</v>
      </c>
      <c r="I12" s="124" t="s">
        <v>76</v>
      </c>
      <c r="J12" s="124" t="s">
        <v>73</v>
      </c>
      <c r="K12" s="127"/>
      <c r="L12" s="121"/>
      <c r="M12" s="121"/>
      <c r="N12" s="121" t="s">
        <v>228</v>
      </c>
      <c r="O12" s="47"/>
    </row>
    <row r="13" spans="1:16" ht="102" thickBot="1">
      <c r="A13" s="131" t="s">
        <v>57</v>
      </c>
      <c r="B13" s="151" t="s">
        <v>164</v>
      </c>
      <c r="C13" s="151" t="s">
        <v>75</v>
      </c>
      <c r="D13" s="152" t="s">
        <v>70</v>
      </c>
      <c r="E13" s="133" t="s">
        <v>74</v>
      </c>
      <c r="F13" s="133">
        <v>2022</v>
      </c>
      <c r="G13" s="133" t="s">
        <v>76</v>
      </c>
      <c r="H13" s="153" t="s">
        <v>73</v>
      </c>
      <c r="I13" s="133" t="s">
        <v>76</v>
      </c>
      <c r="J13" s="133" t="s">
        <v>73</v>
      </c>
      <c r="K13" s="136"/>
      <c r="L13" s="132"/>
      <c r="M13" s="132"/>
      <c r="N13" s="132" t="s">
        <v>228</v>
      </c>
      <c r="O13" s="48"/>
    </row>
    <row r="14" spans="1:16" ht="174">
      <c r="A14" s="138" t="s">
        <v>77</v>
      </c>
      <c r="B14" s="139" t="s">
        <v>164</v>
      </c>
      <c r="C14" s="139" t="s">
        <v>78</v>
      </c>
      <c r="D14" s="154" t="s">
        <v>79</v>
      </c>
      <c r="E14" s="154" t="s">
        <v>76</v>
      </c>
      <c r="F14" s="154">
        <v>2022</v>
      </c>
      <c r="G14" s="154" t="s">
        <v>76</v>
      </c>
      <c r="H14" s="106" t="s">
        <v>73</v>
      </c>
      <c r="I14" s="154" t="s">
        <v>76</v>
      </c>
      <c r="J14" s="154" t="s">
        <v>73</v>
      </c>
      <c r="K14" s="155" t="s">
        <v>80</v>
      </c>
      <c r="L14" s="139" t="s">
        <v>81</v>
      </c>
      <c r="M14" s="139" t="s">
        <v>82</v>
      </c>
      <c r="N14" s="139" t="s">
        <v>83</v>
      </c>
      <c r="O14" s="205" t="s">
        <v>84</v>
      </c>
    </row>
    <row r="15" spans="1:16" ht="363" thickBot="1">
      <c r="A15" s="108" t="s">
        <v>77</v>
      </c>
      <c r="B15" s="109" t="s">
        <v>140</v>
      </c>
      <c r="C15" s="109" t="s">
        <v>85</v>
      </c>
      <c r="D15" s="110" t="s">
        <v>86</v>
      </c>
      <c r="E15" s="110">
        <v>0</v>
      </c>
      <c r="F15" s="110">
        <v>2021</v>
      </c>
      <c r="G15" s="110">
        <v>0</v>
      </c>
      <c r="H15" s="111" t="s">
        <v>86</v>
      </c>
      <c r="I15" s="110">
        <v>0</v>
      </c>
      <c r="J15" s="110" t="s">
        <v>86</v>
      </c>
      <c r="K15" s="112" t="s">
        <v>87</v>
      </c>
      <c r="L15" s="109" t="s">
        <v>88</v>
      </c>
      <c r="M15" s="156" t="s">
        <v>89</v>
      </c>
      <c r="N15" s="156" t="s">
        <v>229</v>
      </c>
      <c r="O15" s="222" t="s">
        <v>238</v>
      </c>
    </row>
    <row r="16" spans="1:16" ht="409.6" thickBot="1">
      <c r="A16" s="157" t="s">
        <v>91</v>
      </c>
      <c r="B16" s="158" t="s">
        <v>140</v>
      </c>
      <c r="C16" s="158" t="s">
        <v>92</v>
      </c>
      <c r="D16" s="159" t="s">
        <v>44</v>
      </c>
      <c r="E16" s="160" t="s">
        <v>158</v>
      </c>
      <c r="F16" s="161">
        <v>2021</v>
      </c>
      <c r="G16" s="159">
        <v>25</v>
      </c>
      <c r="H16" s="162" t="s">
        <v>60</v>
      </c>
      <c r="I16" s="159">
        <v>25</v>
      </c>
      <c r="J16" s="159" t="s">
        <v>60</v>
      </c>
      <c r="K16" s="163" t="s">
        <v>95</v>
      </c>
      <c r="L16" s="158" t="s">
        <v>96</v>
      </c>
      <c r="M16" s="164" t="s">
        <v>97</v>
      </c>
      <c r="N16" s="164" t="s">
        <v>230</v>
      </c>
      <c r="O16" s="45" t="s">
        <v>98</v>
      </c>
      <c r="P16" s="63"/>
    </row>
    <row r="17" spans="1:16" ht="43.5">
      <c r="A17" s="165" t="s">
        <v>99</v>
      </c>
      <c r="B17" s="166" t="s">
        <v>140</v>
      </c>
      <c r="C17" s="166" t="s">
        <v>100</v>
      </c>
      <c r="D17" s="167" t="s">
        <v>101</v>
      </c>
      <c r="E17" s="168">
        <v>0</v>
      </c>
      <c r="F17" s="167">
        <v>2022</v>
      </c>
      <c r="G17" s="167">
        <v>0</v>
      </c>
      <c r="H17" s="169" t="s">
        <v>102</v>
      </c>
      <c r="I17" s="167">
        <v>0</v>
      </c>
      <c r="J17" s="167" t="s">
        <v>102</v>
      </c>
      <c r="K17" s="170" t="s">
        <v>103</v>
      </c>
      <c r="L17" s="166" t="s">
        <v>104</v>
      </c>
      <c r="M17" s="171" t="s">
        <v>105</v>
      </c>
      <c r="N17" s="171" t="s">
        <v>105</v>
      </c>
      <c r="O17" s="210" t="s">
        <v>105</v>
      </c>
    </row>
    <row r="18" spans="1:16" ht="203">
      <c r="A18" s="172" t="s">
        <v>99</v>
      </c>
      <c r="B18" s="173" t="s">
        <v>140</v>
      </c>
      <c r="C18" s="173" t="s">
        <v>106</v>
      </c>
      <c r="D18" s="174" t="s">
        <v>101</v>
      </c>
      <c r="E18" s="175">
        <v>8854</v>
      </c>
      <c r="F18" s="174">
        <v>2022</v>
      </c>
      <c r="G18" s="175">
        <v>8973</v>
      </c>
      <c r="H18" s="174" t="s">
        <v>102</v>
      </c>
      <c r="I18" s="175">
        <v>9272</v>
      </c>
      <c r="J18" s="174" t="s">
        <v>102</v>
      </c>
      <c r="K18" s="176" t="s">
        <v>18</v>
      </c>
      <c r="L18" s="173" t="s">
        <v>107</v>
      </c>
      <c r="M18" s="177" t="s">
        <v>108</v>
      </c>
      <c r="N18" s="177" t="s">
        <v>109</v>
      </c>
      <c r="O18" s="211" t="s">
        <v>159</v>
      </c>
      <c r="P18" s="62"/>
    </row>
    <row r="19" spans="1:16" ht="232.5" thickBot="1">
      <c r="A19" s="178" t="s">
        <v>99</v>
      </c>
      <c r="B19" s="179" t="s">
        <v>164</v>
      </c>
      <c r="C19" s="179" t="s">
        <v>111</v>
      </c>
      <c r="D19" s="180" t="s">
        <v>101</v>
      </c>
      <c r="E19" s="180">
        <v>0</v>
      </c>
      <c r="F19" s="180">
        <v>2021</v>
      </c>
      <c r="G19" s="180">
        <v>0</v>
      </c>
      <c r="H19" s="181" t="s">
        <v>101</v>
      </c>
      <c r="I19" s="180">
        <v>0</v>
      </c>
      <c r="J19" s="180" t="s">
        <v>101</v>
      </c>
      <c r="K19" s="182" t="s">
        <v>112</v>
      </c>
      <c r="L19" s="179" t="s">
        <v>113</v>
      </c>
      <c r="M19" s="217" t="s">
        <v>236</v>
      </c>
      <c r="N19" s="183" t="s">
        <v>232</v>
      </c>
      <c r="O19" s="212" t="s">
        <v>114</v>
      </c>
      <c r="P19" s="62"/>
    </row>
    <row r="20" spans="1:16" ht="247" thickBot="1">
      <c r="A20" s="184" t="s">
        <v>115</v>
      </c>
      <c r="B20" s="185" t="s">
        <v>164</v>
      </c>
      <c r="C20" s="185" t="s">
        <v>116</v>
      </c>
      <c r="D20" s="160" t="s">
        <v>43</v>
      </c>
      <c r="E20" s="160">
        <v>60</v>
      </c>
      <c r="F20" s="160">
        <v>2020</v>
      </c>
      <c r="G20" s="160">
        <v>60</v>
      </c>
      <c r="H20" s="186" t="s">
        <v>94</v>
      </c>
      <c r="I20" s="160">
        <v>65</v>
      </c>
      <c r="J20" s="160" t="s">
        <v>61</v>
      </c>
      <c r="K20" s="187" t="s">
        <v>118</v>
      </c>
      <c r="L20" s="185" t="s">
        <v>119</v>
      </c>
      <c r="M20" s="188" t="s">
        <v>160</v>
      </c>
      <c r="N20" s="188" t="s">
        <v>233</v>
      </c>
      <c r="O20" s="209" t="s">
        <v>161</v>
      </c>
    </row>
    <row r="21" spans="1:16" ht="54" customHeight="1">
      <c r="A21" s="138" t="s">
        <v>122</v>
      </c>
      <c r="B21" s="139" t="s">
        <v>140</v>
      </c>
      <c r="C21" s="139" t="s">
        <v>123</v>
      </c>
      <c r="D21" s="154" t="s">
        <v>124</v>
      </c>
      <c r="E21" s="154">
        <v>6</v>
      </c>
      <c r="F21" s="154">
        <v>2021</v>
      </c>
      <c r="G21" s="154">
        <v>24</v>
      </c>
      <c r="H21" s="106" t="s">
        <v>125</v>
      </c>
      <c r="I21" s="154">
        <v>84</v>
      </c>
      <c r="J21" s="154" t="s">
        <v>126</v>
      </c>
      <c r="K21" s="189" t="s">
        <v>18</v>
      </c>
      <c r="L21" s="139" t="s">
        <v>127</v>
      </c>
      <c r="M21" s="139" t="s">
        <v>128</v>
      </c>
      <c r="N21" s="139" t="s">
        <v>129</v>
      </c>
      <c r="O21" s="205" t="s">
        <v>130</v>
      </c>
    </row>
    <row r="22" spans="1:16" ht="61" customHeight="1">
      <c r="A22" s="190" t="s">
        <v>122</v>
      </c>
      <c r="B22" s="191" t="s">
        <v>140</v>
      </c>
      <c r="C22" s="191" t="s">
        <v>131</v>
      </c>
      <c r="D22" s="192" t="s">
        <v>124</v>
      </c>
      <c r="E22" s="193">
        <v>3</v>
      </c>
      <c r="F22" s="193">
        <v>2021</v>
      </c>
      <c r="G22" s="192">
        <v>24</v>
      </c>
      <c r="H22" s="140" t="s">
        <v>125</v>
      </c>
      <c r="I22" s="192">
        <v>84</v>
      </c>
      <c r="J22" s="192" t="s">
        <v>126</v>
      </c>
      <c r="K22" s="194" t="s">
        <v>87</v>
      </c>
      <c r="L22" s="191" t="s">
        <v>56</v>
      </c>
      <c r="M22" s="191" t="s">
        <v>128</v>
      </c>
      <c r="N22" s="191" t="s">
        <v>129</v>
      </c>
      <c r="O22" s="208" t="s">
        <v>132</v>
      </c>
    </row>
    <row r="23" spans="1:16" ht="70" customHeight="1">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c r="P23" s="62"/>
    </row>
    <row r="24" spans="1:16" ht="68.5" customHeight="1">
      <c r="A24" s="190" t="s">
        <v>122</v>
      </c>
      <c r="B24" s="191" t="s">
        <v>140</v>
      </c>
      <c r="C24" s="191" t="s">
        <v>134</v>
      </c>
      <c r="D24" s="192" t="s">
        <v>124</v>
      </c>
      <c r="E24" s="193">
        <v>0</v>
      </c>
      <c r="F24" s="193">
        <v>2021</v>
      </c>
      <c r="G24" s="193">
        <v>16</v>
      </c>
      <c r="H24" s="140" t="s">
        <v>125</v>
      </c>
      <c r="I24" s="192">
        <v>48</v>
      </c>
      <c r="J24" s="192" t="s">
        <v>126</v>
      </c>
      <c r="K24" s="195" t="s">
        <v>87</v>
      </c>
      <c r="L24" s="191" t="s">
        <v>56</v>
      </c>
      <c r="M24" s="191" t="s">
        <v>128</v>
      </c>
      <c r="N24" s="191" t="s">
        <v>129</v>
      </c>
      <c r="O24" s="208" t="s">
        <v>132</v>
      </c>
    </row>
    <row r="25" spans="1:16" ht="189" thickBot="1">
      <c r="A25" s="108" t="s">
        <v>122</v>
      </c>
      <c r="B25" s="109" t="s">
        <v>140</v>
      </c>
      <c r="C25" s="109" t="s">
        <v>135</v>
      </c>
      <c r="D25" s="110" t="s">
        <v>44</v>
      </c>
      <c r="E25" s="196"/>
      <c r="F25" s="196"/>
      <c r="G25" s="196"/>
      <c r="H25" s="197"/>
      <c r="I25" s="110"/>
      <c r="J25" s="110"/>
      <c r="K25" s="112"/>
      <c r="L25" s="109" t="s">
        <v>56</v>
      </c>
      <c r="M25" s="109" t="s">
        <v>136</v>
      </c>
      <c r="N25" s="109" t="s">
        <v>137</v>
      </c>
      <c r="O25" s="206"/>
    </row>
    <row r="26" spans="1:16" ht="87.5"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6" ht="101.5">
      <c r="A27" s="138" t="s">
        <v>142</v>
      </c>
      <c r="B27" s="139" t="s">
        <v>164</v>
      </c>
      <c r="C27" s="139" t="s">
        <v>143</v>
      </c>
      <c r="D27" s="202" t="s">
        <v>70</v>
      </c>
      <c r="E27" s="154" t="s">
        <v>72</v>
      </c>
      <c r="F27" s="154">
        <v>2022</v>
      </c>
      <c r="G27" s="154" t="s">
        <v>74</v>
      </c>
      <c r="H27" s="106" t="s">
        <v>162</v>
      </c>
      <c r="I27" s="154" t="s">
        <v>76</v>
      </c>
      <c r="J27" s="154" t="s">
        <v>73</v>
      </c>
      <c r="K27" s="143" t="s">
        <v>144</v>
      </c>
      <c r="L27" s="139" t="s">
        <v>145</v>
      </c>
      <c r="M27" s="139" t="s">
        <v>146</v>
      </c>
      <c r="N27" s="139" t="s">
        <v>234</v>
      </c>
      <c r="O27" s="205"/>
    </row>
    <row r="28" spans="1:16" ht="87.5" thickBot="1">
      <c r="A28" s="108" t="s">
        <v>142</v>
      </c>
      <c r="B28" s="109" t="s">
        <v>164</v>
      </c>
      <c r="C28" s="109" t="s">
        <v>147</v>
      </c>
      <c r="D28" s="110" t="s">
        <v>44</v>
      </c>
      <c r="E28" s="196">
        <v>82.6</v>
      </c>
      <c r="F28" s="196">
        <v>2020</v>
      </c>
      <c r="G28" s="110" t="s">
        <v>148</v>
      </c>
      <c r="H28" s="197" t="s">
        <v>44</v>
      </c>
      <c r="I28" s="110" t="s">
        <v>148</v>
      </c>
      <c r="J28" s="196" t="s">
        <v>44</v>
      </c>
      <c r="K28" s="112" t="s">
        <v>144</v>
      </c>
      <c r="L28" s="109" t="s">
        <v>149</v>
      </c>
      <c r="M28" s="221" t="s">
        <v>146</v>
      </c>
      <c r="N28" s="203" t="s">
        <v>235</v>
      </c>
      <c r="O28" s="206"/>
    </row>
    <row r="29" spans="1:16" ht="14.25" customHeight="1"/>
    <row r="30" spans="1:16" ht="14.25" customHeight="1"/>
    <row r="31" spans="1:16" ht="14.25" customHeight="1"/>
    <row r="32" spans="1:16"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phoneticPr fontId="14" type="noConversion"/>
  <hyperlinks>
    <hyperlink ref="N20" r:id="rId1" xr:uid="{26C1F75D-224E-4C40-96B3-F685E0B431B9}"/>
    <hyperlink ref="N19" r:id="rId2" location="eesti-oigusaktid-kes" xr:uid="{7FEFF646-4B4B-430E-920F-14D9DB82EEF6}"/>
    <hyperlink ref="N18" r:id="rId3" xr:uid="{9E679DFC-4DD1-490E-A04B-C860AAB313A6}"/>
    <hyperlink ref="N16" r:id="rId4" xr:uid="{15BAEC61-34B7-4A0E-89C4-8FD60E06225A}"/>
    <hyperlink ref="N15" r:id="rId5" xr:uid="{087F48C3-8CAE-4FD4-8EED-793CAD3C4676}"/>
    <hyperlink ref="K28" r:id="rId6" xr:uid="{00000000-0004-0000-0400-00000E000000}"/>
    <hyperlink ref="K27" r:id="rId7" xr:uid="{00000000-0004-0000-0400-00000D000000}"/>
    <hyperlink ref="O20" r:id="rId8" xr:uid="{00000000-0004-0000-0400-00000C000000}"/>
    <hyperlink ref="K20" r:id="rId9" xr:uid="{00000000-0004-0000-0400-00000A000000}"/>
    <hyperlink ref="K19" r:id="rId10" xr:uid="{00000000-0004-0000-0400-000008000000}"/>
    <hyperlink ref="K16" r:id="rId11" xr:uid="{00000000-0004-0000-0400-000005000000}"/>
    <hyperlink ref="O15" r:id="rId12" xr:uid="{00000000-0004-0000-0400-000004000000}"/>
    <hyperlink ref="K2" r:id="rId13" xr:uid="{00000000-0004-0000-0400-000000000000}"/>
    <hyperlink ref="K10" r:id="rId14" xr:uid="{00000000-0004-0000-0400-000001000000}"/>
    <hyperlink ref="K11" r:id="rId15" xr:uid="{00000000-0004-0000-0400-000002000000}"/>
  </hyperlinks>
  <pageMargins left="0.7" right="0.7" top="0.75" bottom="0.75" header="0" footer="0"/>
  <pageSetup orientation="landscape"/>
  <legacy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998"/>
  <sheetViews>
    <sheetView zoomScale="60" zoomScaleNormal="60" workbookViewId="0">
      <pane xSplit="3" ySplit="1" topLeftCell="D2" activePane="bottomRight" state="frozen"/>
      <selection pane="topRight" activeCell="C1" sqref="C1"/>
      <selection pane="bottomLeft" activeCell="A2" sqref="A2"/>
      <selection pane="bottomRight" activeCell="N27" sqref="N27:N28"/>
    </sheetView>
  </sheetViews>
  <sheetFormatPr defaultColWidth="14.453125" defaultRowHeight="15" customHeight="1"/>
  <cols>
    <col min="1" max="2" width="12.453125" style="4" customWidth="1"/>
    <col min="3" max="3" width="34.54296875" style="4" customWidth="1"/>
    <col min="4" max="4" width="18.453125" style="4" customWidth="1"/>
    <col min="5" max="5" width="15.26953125" style="4" customWidth="1"/>
    <col min="6" max="6" width="9.54296875" style="4" customWidth="1"/>
    <col min="7" max="7" width="13.81640625" style="4" customWidth="1"/>
    <col min="8" max="8" width="16.1796875" style="4" customWidth="1"/>
    <col min="9" max="9" width="15.7265625" style="4" customWidth="1"/>
    <col min="10" max="10" width="16.179687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14.25" customHeight="1">
      <c r="A1" s="101" t="s">
        <v>0</v>
      </c>
      <c r="B1" s="101" t="s">
        <v>163</v>
      </c>
      <c r="C1" s="102" t="s">
        <v>1</v>
      </c>
      <c r="D1" s="102" t="s">
        <v>2</v>
      </c>
      <c r="E1" s="102" t="s">
        <v>3</v>
      </c>
      <c r="F1" s="102" t="s">
        <v>4</v>
      </c>
      <c r="G1" s="102" t="s">
        <v>5</v>
      </c>
      <c r="H1" s="102" t="s">
        <v>6</v>
      </c>
      <c r="I1" s="102" t="s">
        <v>7</v>
      </c>
      <c r="J1" s="101" t="s">
        <v>6</v>
      </c>
      <c r="K1" s="101" t="s">
        <v>8</v>
      </c>
      <c r="L1" s="101" t="s">
        <v>9</v>
      </c>
      <c r="M1" s="101" t="s">
        <v>10</v>
      </c>
      <c r="N1" s="101" t="s">
        <v>11</v>
      </c>
      <c r="O1" s="204" t="s">
        <v>12</v>
      </c>
    </row>
    <row r="2" spans="1:15" ht="104" customHeight="1">
      <c r="A2" s="103" t="s">
        <v>13</v>
      </c>
      <c r="B2" s="104" t="s">
        <v>164</v>
      </c>
      <c r="C2" s="105" t="s">
        <v>14</v>
      </c>
      <c r="D2" s="105" t="s">
        <v>15</v>
      </c>
      <c r="E2" s="105" t="s">
        <v>165</v>
      </c>
      <c r="F2" s="105">
        <v>2019</v>
      </c>
      <c r="G2" s="106">
        <f>E2*0.3</f>
        <v>18.3</v>
      </c>
      <c r="H2" s="105" t="s">
        <v>17</v>
      </c>
      <c r="I2" s="105">
        <f>E2*0.2</f>
        <v>12.200000000000001</v>
      </c>
      <c r="J2" s="107" t="s">
        <v>17</v>
      </c>
      <c r="K2" s="104" t="s">
        <v>18</v>
      </c>
      <c r="L2" s="104" t="s">
        <v>19</v>
      </c>
      <c r="M2" s="104" t="s">
        <v>20</v>
      </c>
      <c r="N2" s="104" t="s">
        <v>222</v>
      </c>
      <c r="O2" s="223"/>
    </row>
    <row r="3" spans="1:15" ht="29.5" thickBot="1">
      <c r="A3" s="108" t="s">
        <v>13</v>
      </c>
      <c r="B3" s="109" t="s">
        <v>164</v>
      </c>
      <c r="C3" s="109" t="s">
        <v>214</v>
      </c>
      <c r="D3" s="110" t="s">
        <v>15</v>
      </c>
      <c r="E3" s="110" t="s">
        <v>166</v>
      </c>
      <c r="F3" s="110">
        <v>2019</v>
      </c>
      <c r="G3" s="111">
        <f>E3*0.3</f>
        <v>2.4599999999999995</v>
      </c>
      <c r="H3" s="110" t="s">
        <v>17</v>
      </c>
      <c r="I3" s="110">
        <f>E3*0.2</f>
        <v>1.64</v>
      </c>
      <c r="J3" s="112" t="s">
        <v>17</v>
      </c>
      <c r="K3" s="109"/>
      <c r="L3" s="109" t="s">
        <v>22</v>
      </c>
      <c r="M3" s="104"/>
      <c r="N3" s="104" t="s">
        <v>222</v>
      </c>
      <c r="O3" s="224"/>
    </row>
    <row r="4" spans="1:15" ht="74.5">
      <c r="A4" s="113" t="s">
        <v>24</v>
      </c>
      <c r="B4" s="114" t="s">
        <v>140</v>
      </c>
      <c r="C4" s="115" t="s">
        <v>25</v>
      </c>
      <c r="D4" s="116" t="s">
        <v>26</v>
      </c>
      <c r="E4" s="116">
        <v>64952.4</v>
      </c>
      <c r="F4" s="117">
        <v>2021</v>
      </c>
      <c r="G4" s="118">
        <v>32000000</v>
      </c>
      <c r="H4" s="117" t="s">
        <v>223</v>
      </c>
      <c r="I4" s="117">
        <v>32000000</v>
      </c>
      <c r="J4" s="119" t="s">
        <v>224</v>
      </c>
      <c r="K4" s="114" t="s">
        <v>18</v>
      </c>
      <c r="L4" s="114" t="s">
        <v>27</v>
      </c>
      <c r="M4" s="114" t="s">
        <v>154</v>
      </c>
      <c r="N4" s="114" t="s">
        <v>29</v>
      </c>
      <c r="O4" s="49"/>
    </row>
    <row r="5" spans="1:15" ht="43.5">
      <c r="A5" s="120" t="s">
        <v>24</v>
      </c>
      <c r="B5" s="121" t="s">
        <v>140</v>
      </c>
      <c r="C5" s="122" t="s">
        <v>30</v>
      </c>
      <c r="D5" s="123" t="s">
        <v>155</v>
      </c>
      <c r="E5" s="124" t="s">
        <v>140</v>
      </c>
      <c r="F5" s="125"/>
      <c r="G5" s="126">
        <v>42</v>
      </c>
      <c r="H5" s="125" t="s">
        <v>32</v>
      </c>
      <c r="I5" s="125">
        <v>42</v>
      </c>
      <c r="J5" s="127" t="s">
        <v>33</v>
      </c>
      <c r="K5" s="121" t="s">
        <v>34</v>
      </c>
      <c r="L5" s="121" t="s">
        <v>35</v>
      </c>
      <c r="M5" s="121"/>
      <c r="N5" s="121" t="s">
        <v>36</v>
      </c>
      <c r="O5" s="50"/>
    </row>
    <row r="6" spans="1:15" ht="43.5">
      <c r="A6" s="120" t="s">
        <v>24</v>
      </c>
      <c r="B6" s="128" t="s">
        <v>140</v>
      </c>
      <c r="C6" s="122" t="s">
        <v>37</v>
      </c>
      <c r="D6" s="122" t="s">
        <v>38</v>
      </c>
      <c r="E6" s="122">
        <v>10328.34</v>
      </c>
      <c r="F6" s="122">
        <v>2021</v>
      </c>
      <c r="G6" s="129">
        <v>27280</v>
      </c>
      <c r="H6" s="122" t="s">
        <v>38</v>
      </c>
      <c r="I6" s="122">
        <v>27280</v>
      </c>
      <c r="J6" s="130" t="s">
        <v>38</v>
      </c>
      <c r="K6" s="128" t="s">
        <v>39</v>
      </c>
      <c r="L6" s="128" t="s">
        <v>40</v>
      </c>
      <c r="M6" s="128"/>
      <c r="N6" s="128" t="s">
        <v>29</v>
      </c>
      <c r="O6" s="50"/>
    </row>
    <row r="7" spans="1:15" ht="81" customHeight="1" thickBot="1">
      <c r="A7" s="131" t="s">
        <v>24</v>
      </c>
      <c r="B7" s="132" t="s">
        <v>140</v>
      </c>
      <c r="C7" s="133" t="s">
        <v>41</v>
      </c>
      <c r="D7" s="133" t="s">
        <v>42</v>
      </c>
      <c r="E7" s="133">
        <v>30</v>
      </c>
      <c r="F7" s="133">
        <v>2021</v>
      </c>
      <c r="G7" s="134">
        <v>80</v>
      </c>
      <c r="H7" s="135" t="s">
        <v>43</v>
      </c>
      <c r="I7" s="135">
        <v>100</v>
      </c>
      <c r="J7" s="136" t="s">
        <v>44</v>
      </c>
      <c r="K7" s="137" t="s">
        <v>45</v>
      </c>
      <c r="L7" s="132" t="s">
        <v>46</v>
      </c>
      <c r="M7" s="132" t="s">
        <v>47</v>
      </c>
      <c r="N7" s="132" t="s">
        <v>23</v>
      </c>
      <c r="O7" s="51"/>
    </row>
    <row r="8" spans="1:15" ht="295.5" customHeight="1">
      <c r="A8" s="138" t="s">
        <v>48</v>
      </c>
      <c r="B8" s="139" t="s">
        <v>164</v>
      </c>
      <c r="C8" s="140" t="s">
        <v>49</v>
      </c>
      <c r="D8" s="140" t="s">
        <v>44</v>
      </c>
      <c r="E8" s="140">
        <v>1</v>
      </c>
      <c r="F8" s="140">
        <v>2022</v>
      </c>
      <c r="G8" s="141">
        <v>20</v>
      </c>
      <c r="H8" s="140" t="s">
        <v>43</v>
      </c>
      <c r="I8" s="142">
        <v>50</v>
      </c>
      <c r="J8" s="143" t="s">
        <v>43</v>
      </c>
      <c r="K8" s="139" t="s">
        <v>45</v>
      </c>
      <c r="L8" s="139" t="s">
        <v>50</v>
      </c>
      <c r="M8" s="139" t="s">
        <v>51</v>
      </c>
      <c r="N8" s="139" t="s">
        <v>225</v>
      </c>
      <c r="O8" s="205" t="s">
        <v>52</v>
      </c>
    </row>
    <row r="9" spans="1:15" ht="38.5" customHeight="1" thickBot="1">
      <c r="A9" s="108" t="s">
        <v>48</v>
      </c>
      <c r="B9" s="109" t="s">
        <v>164</v>
      </c>
      <c r="C9" s="110" t="s">
        <v>53</v>
      </c>
      <c r="D9" s="110" t="s">
        <v>54</v>
      </c>
      <c r="E9" s="110" t="s">
        <v>167</v>
      </c>
      <c r="F9" s="144">
        <v>2022</v>
      </c>
      <c r="G9" s="145">
        <v>40</v>
      </c>
      <c r="H9" s="144" t="s">
        <v>43</v>
      </c>
      <c r="I9" s="144">
        <v>70</v>
      </c>
      <c r="J9" s="112" t="s">
        <v>43</v>
      </c>
      <c r="K9" s="109"/>
      <c r="L9" s="109" t="s">
        <v>56</v>
      </c>
      <c r="M9" s="109"/>
      <c r="N9" s="109" t="s">
        <v>226</v>
      </c>
      <c r="O9" s="206"/>
    </row>
    <row r="10" spans="1:15" s="5" customFormat="1" ht="159.5" customHeight="1">
      <c r="A10" s="113" t="s">
        <v>157</v>
      </c>
      <c r="B10" s="146" t="s">
        <v>164</v>
      </c>
      <c r="C10" s="115" t="s">
        <v>58</v>
      </c>
      <c r="D10" s="115" t="s">
        <v>59</v>
      </c>
      <c r="E10" s="115">
        <v>0</v>
      </c>
      <c r="F10" s="115">
        <v>2021</v>
      </c>
      <c r="G10" s="147">
        <v>24</v>
      </c>
      <c r="H10" s="115" t="s">
        <v>60</v>
      </c>
      <c r="I10" s="115">
        <v>24</v>
      </c>
      <c r="J10" s="148" t="s">
        <v>61</v>
      </c>
      <c r="K10" s="146" t="s">
        <v>62</v>
      </c>
      <c r="L10" s="146" t="s">
        <v>63</v>
      </c>
      <c r="M10" s="146" t="s">
        <v>64</v>
      </c>
      <c r="N10" s="146" t="s">
        <v>227</v>
      </c>
      <c r="O10" s="46" t="s">
        <v>65</v>
      </c>
    </row>
    <row r="11" spans="1:15" ht="96.5" customHeight="1">
      <c r="A11" s="120" t="s">
        <v>157</v>
      </c>
      <c r="B11" s="121" t="s">
        <v>140</v>
      </c>
      <c r="C11" s="124" t="s">
        <v>66</v>
      </c>
      <c r="D11" s="124" t="s">
        <v>67</v>
      </c>
      <c r="E11" s="124">
        <v>15</v>
      </c>
      <c r="F11" s="124">
        <v>2021</v>
      </c>
      <c r="G11" s="149">
        <v>55</v>
      </c>
      <c r="H11" s="124" t="s">
        <v>60</v>
      </c>
      <c r="I11" s="124">
        <v>60</v>
      </c>
      <c r="J11" s="127" t="s">
        <v>61</v>
      </c>
      <c r="K11" s="121" t="s">
        <v>62</v>
      </c>
      <c r="L11" s="121" t="s">
        <v>68</v>
      </c>
      <c r="M11" s="121"/>
      <c r="N11" s="121" t="s">
        <v>23</v>
      </c>
      <c r="O11" s="47"/>
    </row>
    <row r="12" spans="1:15" ht="58">
      <c r="A12" s="120" t="s">
        <v>57</v>
      </c>
      <c r="B12" s="150" t="s">
        <v>164</v>
      </c>
      <c r="C12" s="122" t="s">
        <v>69</v>
      </c>
      <c r="D12" s="124" t="s">
        <v>70</v>
      </c>
      <c r="E12" s="124" t="s">
        <v>72</v>
      </c>
      <c r="F12" s="124">
        <v>2022</v>
      </c>
      <c r="G12" s="149" t="s">
        <v>74</v>
      </c>
      <c r="H12" s="124" t="s">
        <v>73</v>
      </c>
      <c r="I12" s="124" t="s">
        <v>76</v>
      </c>
      <c r="J12" s="127" t="s">
        <v>73</v>
      </c>
      <c r="K12" s="121"/>
      <c r="L12" s="121"/>
      <c r="M12" s="121"/>
      <c r="N12" s="121" t="s">
        <v>228</v>
      </c>
      <c r="O12" s="47"/>
    </row>
    <row r="13" spans="1:15" ht="58.5" thickBot="1">
      <c r="A13" s="131" t="s">
        <v>57</v>
      </c>
      <c r="B13" s="151" t="s">
        <v>164</v>
      </c>
      <c r="C13" s="152" t="s">
        <v>75</v>
      </c>
      <c r="D13" s="133" t="s">
        <v>70</v>
      </c>
      <c r="E13" s="133" t="s">
        <v>74</v>
      </c>
      <c r="F13" s="133">
        <v>2022</v>
      </c>
      <c r="G13" s="153" t="s">
        <v>76</v>
      </c>
      <c r="H13" s="133" t="s">
        <v>73</v>
      </c>
      <c r="I13" s="133" t="s">
        <v>76</v>
      </c>
      <c r="J13" s="136" t="s">
        <v>73</v>
      </c>
      <c r="K13" s="132"/>
      <c r="L13" s="132"/>
      <c r="M13" s="132"/>
      <c r="N13" s="132" t="s">
        <v>228</v>
      </c>
      <c r="O13" s="48"/>
    </row>
    <row r="14" spans="1:15" ht="127" customHeight="1">
      <c r="A14" s="138" t="s">
        <v>77</v>
      </c>
      <c r="B14" s="139" t="s">
        <v>164</v>
      </c>
      <c r="C14" s="154" t="s">
        <v>78</v>
      </c>
      <c r="D14" s="154" t="s">
        <v>168</v>
      </c>
      <c r="E14" s="154" t="s">
        <v>74</v>
      </c>
      <c r="F14" s="154">
        <v>2022</v>
      </c>
      <c r="G14" s="106" t="s">
        <v>74</v>
      </c>
      <c r="H14" s="154" t="s">
        <v>73</v>
      </c>
      <c r="I14" s="154" t="s">
        <v>76</v>
      </c>
      <c r="J14" s="155" t="s">
        <v>73</v>
      </c>
      <c r="K14" s="139" t="s">
        <v>80</v>
      </c>
      <c r="L14" s="139" t="s">
        <v>81</v>
      </c>
      <c r="M14" s="139" t="s">
        <v>82</v>
      </c>
      <c r="N14" s="139" t="s">
        <v>83</v>
      </c>
      <c r="O14" s="205" t="s">
        <v>84</v>
      </c>
    </row>
    <row r="15" spans="1:15" ht="409.6" customHeight="1" thickBot="1">
      <c r="A15" s="108" t="s">
        <v>77</v>
      </c>
      <c r="B15" s="109" t="s">
        <v>140</v>
      </c>
      <c r="C15" s="110" t="s">
        <v>85</v>
      </c>
      <c r="D15" s="110" t="s">
        <v>86</v>
      </c>
      <c r="E15" s="110">
        <v>0</v>
      </c>
      <c r="F15" s="110">
        <v>2021</v>
      </c>
      <c r="G15" s="111">
        <v>0</v>
      </c>
      <c r="H15" s="110" t="s">
        <v>86</v>
      </c>
      <c r="I15" s="110">
        <v>0</v>
      </c>
      <c r="J15" s="112" t="s">
        <v>86</v>
      </c>
      <c r="K15" s="109" t="s">
        <v>87</v>
      </c>
      <c r="L15" s="109" t="s">
        <v>88</v>
      </c>
      <c r="M15" s="156" t="s">
        <v>89</v>
      </c>
      <c r="N15" s="156" t="s">
        <v>229</v>
      </c>
      <c r="O15" s="207" t="s">
        <v>169</v>
      </c>
    </row>
    <row r="16" spans="1:15" ht="408.75" customHeight="1" thickBot="1">
      <c r="A16" s="157" t="s">
        <v>91</v>
      </c>
      <c r="B16" s="158" t="s">
        <v>140</v>
      </c>
      <c r="C16" s="159" t="s">
        <v>92</v>
      </c>
      <c r="D16" s="160" t="s">
        <v>44</v>
      </c>
      <c r="E16" s="161" t="s">
        <v>170</v>
      </c>
      <c r="F16" s="159">
        <v>2021</v>
      </c>
      <c r="G16" s="162">
        <v>25</v>
      </c>
      <c r="H16" s="159" t="s">
        <v>94</v>
      </c>
      <c r="I16" s="159">
        <v>25</v>
      </c>
      <c r="J16" s="163" t="s">
        <v>94</v>
      </c>
      <c r="K16" s="158" t="s">
        <v>95</v>
      </c>
      <c r="L16" s="158" t="s">
        <v>96</v>
      </c>
      <c r="M16" s="164" t="s">
        <v>97</v>
      </c>
      <c r="N16" s="164" t="s">
        <v>230</v>
      </c>
      <c r="O16" s="45" t="s">
        <v>98</v>
      </c>
    </row>
    <row r="17" spans="1:15" ht="269.25" customHeight="1">
      <c r="A17" s="165" t="s">
        <v>99</v>
      </c>
      <c r="B17" s="166" t="s">
        <v>140</v>
      </c>
      <c r="C17" s="167" t="s">
        <v>100</v>
      </c>
      <c r="D17" s="168" t="s">
        <v>101</v>
      </c>
      <c r="E17" s="167">
        <v>468</v>
      </c>
      <c r="F17" s="167">
        <v>2022</v>
      </c>
      <c r="G17" s="169">
        <v>468</v>
      </c>
      <c r="H17" s="167" t="s">
        <v>102</v>
      </c>
      <c r="I17" s="167">
        <v>468</v>
      </c>
      <c r="J17" s="170" t="s">
        <v>102</v>
      </c>
      <c r="K17" s="166" t="s">
        <v>103</v>
      </c>
      <c r="L17" s="166" t="s">
        <v>104</v>
      </c>
      <c r="M17" s="171" t="s">
        <v>171</v>
      </c>
      <c r="N17" s="171" t="s">
        <v>105</v>
      </c>
      <c r="O17" s="210" t="s">
        <v>110</v>
      </c>
    </row>
    <row r="18" spans="1:15" ht="203">
      <c r="A18" s="172" t="s">
        <v>99</v>
      </c>
      <c r="B18" s="173" t="s">
        <v>140</v>
      </c>
      <c r="C18" s="174" t="s">
        <v>106</v>
      </c>
      <c r="D18" s="175" t="s">
        <v>101</v>
      </c>
      <c r="E18" s="174">
        <v>21990</v>
      </c>
      <c r="F18" s="175">
        <v>2022</v>
      </c>
      <c r="G18" s="174">
        <v>22124</v>
      </c>
      <c r="H18" s="175" t="s">
        <v>172</v>
      </c>
      <c r="I18" s="174">
        <v>22461</v>
      </c>
      <c r="J18" s="176" t="s">
        <v>102</v>
      </c>
      <c r="K18" s="173" t="s">
        <v>18</v>
      </c>
      <c r="L18" s="173" t="s">
        <v>107</v>
      </c>
      <c r="M18" s="177" t="s">
        <v>108</v>
      </c>
      <c r="N18" s="177" t="s">
        <v>109</v>
      </c>
      <c r="O18" s="211" t="s">
        <v>110</v>
      </c>
    </row>
    <row r="19" spans="1:15" ht="265.5" customHeight="1" thickBot="1">
      <c r="A19" s="178" t="s">
        <v>99</v>
      </c>
      <c r="B19" s="179" t="s">
        <v>164</v>
      </c>
      <c r="C19" s="180" t="s">
        <v>111</v>
      </c>
      <c r="D19" s="180" t="s">
        <v>101</v>
      </c>
      <c r="E19" s="180">
        <v>0</v>
      </c>
      <c r="F19" s="180">
        <v>2021</v>
      </c>
      <c r="G19" s="181">
        <v>0</v>
      </c>
      <c r="H19" s="180" t="s">
        <v>101</v>
      </c>
      <c r="I19" s="180">
        <v>0</v>
      </c>
      <c r="J19" s="182" t="s">
        <v>101</v>
      </c>
      <c r="K19" s="179" t="s">
        <v>112</v>
      </c>
      <c r="L19" s="179" t="s">
        <v>113</v>
      </c>
      <c r="M19" s="217" t="s">
        <v>236</v>
      </c>
      <c r="N19" s="183" t="s">
        <v>232</v>
      </c>
      <c r="O19" s="212" t="s">
        <v>114</v>
      </c>
    </row>
    <row r="20" spans="1:15" ht="280.5" customHeight="1" thickBot="1">
      <c r="A20" s="184" t="s">
        <v>115</v>
      </c>
      <c r="B20" s="185" t="s">
        <v>164</v>
      </c>
      <c r="C20" s="160">
        <v>5</v>
      </c>
      <c r="D20" s="160" t="s">
        <v>43</v>
      </c>
      <c r="E20" s="160">
        <v>40</v>
      </c>
      <c r="F20" s="160">
        <v>2020</v>
      </c>
      <c r="G20" s="186">
        <v>60</v>
      </c>
      <c r="H20" s="160" t="s">
        <v>94</v>
      </c>
      <c r="I20" s="160">
        <v>65</v>
      </c>
      <c r="J20" s="187" t="s">
        <v>61</v>
      </c>
      <c r="K20" s="185" t="s">
        <v>118</v>
      </c>
      <c r="L20" s="185" t="s">
        <v>119</v>
      </c>
      <c r="M20" s="188" t="s">
        <v>160</v>
      </c>
      <c r="N20" s="188" t="s">
        <v>233</v>
      </c>
      <c r="O20" s="209" t="s">
        <v>161</v>
      </c>
    </row>
    <row r="21" spans="1:15" ht="68.5" customHeight="1">
      <c r="A21" s="138" t="s">
        <v>122</v>
      </c>
      <c r="B21" s="139" t="s">
        <v>140</v>
      </c>
      <c r="C21" s="154" t="s">
        <v>123</v>
      </c>
      <c r="D21" s="154" t="s">
        <v>124</v>
      </c>
      <c r="E21" s="154">
        <v>12</v>
      </c>
      <c r="F21" s="154">
        <v>2021</v>
      </c>
      <c r="G21" s="106">
        <v>24</v>
      </c>
      <c r="H21" s="154" t="s">
        <v>125</v>
      </c>
      <c r="I21" s="154">
        <v>84</v>
      </c>
      <c r="J21" s="189" t="s">
        <v>126</v>
      </c>
      <c r="K21" s="139" t="s">
        <v>18</v>
      </c>
      <c r="L21" s="139" t="s">
        <v>127</v>
      </c>
      <c r="M21" s="139" t="s">
        <v>128</v>
      </c>
      <c r="N21" s="139" t="s">
        <v>129</v>
      </c>
      <c r="O21" s="205" t="s">
        <v>130</v>
      </c>
    </row>
    <row r="22" spans="1:15" ht="62.5" customHeight="1">
      <c r="A22" s="190" t="s">
        <v>122</v>
      </c>
      <c r="B22" s="191" t="s">
        <v>140</v>
      </c>
      <c r="C22" s="192" t="s">
        <v>131</v>
      </c>
      <c r="D22" s="193" t="s">
        <v>124</v>
      </c>
      <c r="E22" s="193">
        <v>2</v>
      </c>
      <c r="F22" s="192">
        <v>2021</v>
      </c>
      <c r="G22" s="140">
        <v>24</v>
      </c>
      <c r="H22" s="192" t="s">
        <v>125</v>
      </c>
      <c r="I22" s="192">
        <v>84</v>
      </c>
      <c r="J22" s="194" t="s">
        <v>126</v>
      </c>
      <c r="K22" s="191" t="s">
        <v>87</v>
      </c>
      <c r="L22" s="191" t="s">
        <v>56</v>
      </c>
      <c r="M22" s="191" t="s">
        <v>128</v>
      </c>
      <c r="N22" s="191" t="s">
        <v>129</v>
      </c>
      <c r="O22" s="208" t="s">
        <v>132</v>
      </c>
    </row>
    <row r="23" spans="1:15" ht="68.5" customHeight="1">
      <c r="A23" s="190" t="s">
        <v>122</v>
      </c>
      <c r="B23" s="191" t="s">
        <v>140</v>
      </c>
      <c r="C23" s="192" t="s">
        <v>133</v>
      </c>
      <c r="D23" s="193" t="s">
        <v>124</v>
      </c>
      <c r="E23" s="193">
        <v>0</v>
      </c>
      <c r="F23" s="193">
        <v>2021</v>
      </c>
      <c r="G23" s="140">
        <v>8</v>
      </c>
      <c r="H23" s="192" t="s">
        <v>125</v>
      </c>
      <c r="I23" s="192">
        <v>24</v>
      </c>
      <c r="J23" s="195" t="s">
        <v>126</v>
      </c>
      <c r="K23" s="191" t="s">
        <v>87</v>
      </c>
      <c r="L23" s="191" t="s">
        <v>56</v>
      </c>
      <c r="M23" s="191" t="s">
        <v>128</v>
      </c>
      <c r="N23" s="191" t="s">
        <v>129</v>
      </c>
      <c r="O23" s="208" t="s">
        <v>132</v>
      </c>
    </row>
    <row r="24" spans="1:15" ht="70" customHeight="1">
      <c r="A24" s="190" t="s">
        <v>122</v>
      </c>
      <c r="B24" s="191" t="s">
        <v>140</v>
      </c>
      <c r="C24" s="192" t="s">
        <v>134</v>
      </c>
      <c r="D24" s="193" t="s">
        <v>124</v>
      </c>
      <c r="E24" s="193">
        <v>1</v>
      </c>
      <c r="F24" s="193">
        <v>2021</v>
      </c>
      <c r="G24" s="140">
        <v>16</v>
      </c>
      <c r="H24" s="192" t="s">
        <v>125</v>
      </c>
      <c r="I24" s="192">
        <v>48</v>
      </c>
      <c r="J24" s="195" t="s">
        <v>126</v>
      </c>
      <c r="K24" s="191" t="s">
        <v>87</v>
      </c>
      <c r="L24" s="191" t="s">
        <v>56</v>
      </c>
      <c r="M24" s="191" t="s">
        <v>128</v>
      </c>
      <c r="N24" s="191" t="s">
        <v>129</v>
      </c>
      <c r="O24" s="208" t="s">
        <v>132</v>
      </c>
    </row>
    <row r="25" spans="1:15" ht="189" thickBot="1">
      <c r="A25" s="108" t="s">
        <v>122</v>
      </c>
      <c r="B25" s="109" t="s">
        <v>140</v>
      </c>
      <c r="C25" s="110" t="s">
        <v>135</v>
      </c>
      <c r="D25" s="196" t="s">
        <v>44</v>
      </c>
      <c r="E25" s="196">
        <v>0</v>
      </c>
      <c r="F25" s="196">
        <v>2021</v>
      </c>
      <c r="G25" s="197">
        <v>5</v>
      </c>
      <c r="H25" s="110" t="s">
        <v>125</v>
      </c>
      <c r="I25" s="110">
        <v>10</v>
      </c>
      <c r="J25" s="112" t="s">
        <v>126</v>
      </c>
      <c r="K25" s="109"/>
      <c r="L25" s="109" t="s">
        <v>56</v>
      </c>
      <c r="M25" s="109" t="s">
        <v>136</v>
      </c>
      <c r="N25" s="109" t="s">
        <v>137</v>
      </c>
      <c r="O25" s="206"/>
    </row>
    <row r="26" spans="1:15" ht="110.25" customHeight="1" thickBot="1">
      <c r="A26" s="198" t="s">
        <v>138</v>
      </c>
      <c r="B26" s="158" t="s">
        <v>140</v>
      </c>
      <c r="C26" s="199" t="s">
        <v>139</v>
      </c>
      <c r="D26" s="199"/>
      <c r="E26" s="199" t="s">
        <v>140</v>
      </c>
      <c r="F26" s="199">
        <v>2024</v>
      </c>
      <c r="G26" s="200"/>
      <c r="H26" s="199"/>
      <c r="I26" s="159"/>
      <c r="J26" s="201"/>
      <c r="K26" s="185"/>
      <c r="L26" s="185" t="s">
        <v>56</v>
      </c>
      <c r="M26" s="185" t="s">
        <v>141</v>
      </c>
      <c r="N26" s="185"/>
      <c r="O26" s="44"/>
    </row>
    <row r="27" spans="1:15" ht="115.5" customHeight="1">
      <c r="A27" s="138" t="s">
        <v>142</v>
      </c>
      <c r="B27" s="139" t="s">
        <v>164</v>
      </c>
      <c r="C27" s="202" t="s">
        <v>143</v>
      </c>
      <c r="D27" s="154" t="s">
        <v>70</v>
      </c>
      <c r="E27" s="154" t="s">
        <v>74</v>
      </c>
      <c r="F27" s="154">
        <v>2022</v>
      </c>
      <c r="G27" s="106" t="s">
        <v>76</v>
      </c>
      <c r="H27" s="154" t="s">
        <v>162</v>
      </c>
      <c r="I27" s="154" t="s">
        <v>76</v>
      </c>
      <c r="J27" s="143" t="s">
        <v>73</v>
      </c>
      <c r="K27" s="139" t="s">
        <v>144</v>
      </c>
      <c r="L27" s="139" t="s">
        <v>145</v>
      </c>
      <c r="M27" s="139" t="s">
        <v>146</v>
      </c>
      <c r="N27" s="139" t="s">
        <v>234</v>
      </c>
      <c r="O27" s="205"/>
    </row>
    <row r="28" spans="1:15" ht="134.25" customHeight="1" thickBot="1">
      <c r="A28" s="108" t="s">
        <v>142</v>
      </c>
      <c r="B28" s="109" t="s">
        <v>164</v>
      </c>
      <c r="C28" s="110" t="s">
        <v>147</v>
      </c>
      <c r="D28" s="196" t="s">
        <v>44</v>
      </c>
      <c r="E28" s="196">
        <v>75.599999999999994</v>
      </c>
      <c r="F28" s="110">
        <v>2020</v>
      </c>
      <c r="G28" s="197" t="s">
        <v>148</v>
      </c>
      <c r="H28" s="110" t="s">
        <v>44</v>
      </c>
      <c r="I28" s="196" t="s">
        <v>148</v>
      </c>
      <c r="J28" s="112" t="s">
        <v>44</v>
      </c>
      <c r="K28" s="109" t="s">
        <v>144</v>
      </c>
      <c r="L28" s="109" t="s">
        <v>149</v>
      </c>
      <c r="M28" s="221" t="s">
        <v>146</v>
      </c>
      <c r="N28" s="221"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O20" r:id="rId1" xr:uid="{00000000-0004-0000-0500-00000B000000}"/>
    <hyperlink ref="K28" r:id="rId2" xr:uid="{00000000-0004-0000-0500-00000D000000}"/>
    <hyperlink ref="K27" r:id="rId3" xr:uid="{00000000-0004-0000-0500-00000C000000}"/>
    <hyperlink ref="K20" r:id="rId4" xr:uid="{00000000-0004-0000-0500-000009000000}"/>
    <hyperlink ref="K19" r:id="rId5" xr:uid="{00000000-0004-0000-0500-000007000000}"/>
    <hyperlink ref="K16" r:id="rId6" xr:uid="{00000000-0004-0000-0500-000004000000}"/>
    <hyperlink ref="K11" r:id="rId7" xr:uid="{00000000-0004-0000-0500-000002000000}"/>
    <hyperlink ref="K10" r:id="rId8" xr:uid="{00000000-0004-0000-0500-000001000000}"/>
    <hyperlink ref="K2" r:id="rId9" xr:uid="{00000000-0004-0000-0500-000000000000}"/>
    <hyperlink ref="N15" r:id="rId10" xr:uid="{93C71ED0-C97C-4E9A-A35C-BEB90D8692B0}"/>
    <hyperlink ref="N16" r:id="rId11" xr:uid="{7086FBB6-776F-48E9-B554-EF30E44799E6}"/>
    <hyperlink ref="N18" r:id="rId12" xr:uid="{BBBAE065-4F48-4FE6-A0C1-34F16D75AF25}"/>
    <hyperlink ref="N19" r:id="rId13" location="eesti-oigusaktid-kes" xr:uid="{FA1C50E9-3F1A-4E8A-BC89-FE566BBB0FCB}"/>
    <hyperlink ref="N20" r:id="rId14" xr:uid="{25398B1D-FDFB-4CDA-83C0-F3F047FFD8ED}"/>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998"/>
  <sheetViews>
    <sheetView zoomScale="60" zoomScaleNormal="60" workbookViewId="0">
      <pane xSplit="3" ySplit="1" topLeftCell="D14" activePane="bottomRight" state="frozen"/>
      <selection pane="topRight" activeCell="C1" sqref="C1"/>
      <selection pane="bottomLeft" activeCell="A2" sqref="A2"/>
      <selection pane="bottomRight" activeCell="M28" sqref="M28"/>
    </sheetView>
  </sheetViews>
  <sheetFormatPr defaultColWidth="14.453125" defaultRowHeight="15" customHeight="1"/>
  <cols>
    <col min="1" max="2" width="12.453125" style="4" customWidth="1"/>
    <col min="3" max="3" width="34.5429687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9.7265625" style="4" customWidth="1"/>
    <col min="10" max="10" width="9.8164062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14.25" customHeight="1">
      <c r="A1" s="101" t="s">
        <v>0</v>
      </c>
      <c r="B1" s="101" t="s">
        <v>163</v>
      </c>
      <c r="C1" s="101" t="s">
        <v>1</v>
      </c>
      <c r="D1" s="102" t="s">
        <v>2</v>
      </c>
      <c r="E1" s="102" t="s">
        <v>3</v>
      </c>
      <c r="F1" s="102" t="s">
        <v>4</v>
      </c>
      <c r="G1" s="102" t="s">
        <v>5</v>
      </c>
      <c r="H1" s="102" t="s">
        <v>6</v>
      </c>
      <c r="I1" s="102" t="s">
        <v>7</v>
      </c>
      <c r="J1" s="102" t="s">
        <v>6</v>
      </c>
      <c r="K1" s="101" t="s">
        <v>8</v>
      </c>
      <c r="L1" s="101" t="s">
        <v>9</v>
      </c>
      <c r="M1" s="101" t="s">
        <v>10</v>
      </c>
      <c r="N1" s="101" t="s">
        <v>11</v>
      </c>
      <c r="O1" s="204" t="s">
        <v>12</v>
      </c>
    </row>
    <row r="2" spans="1:15" ht="109.5" customHeight="1">
      <c r="A2" s="103" t="s">
        <v>13</v>
      </c>
      <c r="B2" s="104" t="s">
        <v>164</v>
      </c>
      <c r="C2" s="104" t="s">
        <v>14</v>
      </c>
      <c r="D2" s="105" t="s">
        <v>15</v>
      </c>
      <c r="E2" s="105" t="s">
        <v>173</v>
      </c>
      <c r="F2" s="105">
        <v>2019</v>
      </c>
      <c r="G2" s="105">
        <f>E2*0.3</f>
        <v>12.339</v>
      </c>
      <c r="H2" s="106" t="s">
        <v>17</v>
      </c>
      <c r="I2" s="105">
        <f>E2*0.2</f>
        <v>8.2260000000000009</v>
      </c>
      <c r="J2" s="105" t="s">
        <v>17</v>
      </c>
      <c r="K2" s="107" t="s">
        <v>18</v>
      </c>
      <c r="L2" s="104" t="s">
        <v>19</v>
      </c>
      <c r="M2" s="104" t="s">
        <v>20</v>
      </c>
      <c r="N2" s="104" t="s">
        <v>222</v>
      </c>
      <c r="O2" s="223"/>
    </row>
    <row r="3" spans="1:15" ht="29.5" thickBot="1">
      <c r="A3" s="108" t="s">
        <v>13</v>
      </c>
      <c r="B3" s="109" t="s">
        <v>164</v>
      </c>
      <c r="C3" s="109" t="s">
        <v>214</v>
      </c>
      <c r="D3" s="110" t="s">
        <v>15</v>
      </c>
      <c r="E3" s="110" t="s">
        <v>174</v>
      </c>
      <c r="F3" s="110">
        <v>2019</v>
      </c>
      <c r="G3" s="110">
        <f>E3*0.3</f>
        <v>3.5999999999999996</v>
      </c>
      <c r="H3" s="111" t="s">
        <v>17</v>
      </c>
      <c r="I3" s="110">
        <f>E3*0.2</f>
        <v>2.4000000000000004</v>
      </c>
      <c r="J3" s="110" t="s">
        <v>17</v>
      </c>
      <c r="K3" s="112"/>
      <c r="L3" s="109" t="s">
        <v>22</v>
      </c>
      <c r="M3" s="104"/>
      <c r="N3" s="104" t="s">
        <v>222</v>
      </c>
      <c r="O3" s="224"/>
    </row>
    <row r="4" spans="1:15" ht="74.5">
      <c r="A4" s="113" t="s">
        <v>24</v>
      </c>
      <c r="B4" s="114" t="s">
        <v>140</v>
      </c>
      <c r="C4" s="114" t="s">
        <v>25</v>
      </c>
      <c r="D4" s="115" t="s">
        <v>26</v>
      </c>
      <c r="E4" s="116">
        <v>28581.410000000003</v>
      </c>
      <c r="F4" s="116">
        <v>2021</v>
      </c>
      <c r="G4" s="117">
        <v>32000000</v>
      </c>
      <c r="H4" s="118" t="s">
        <v>223</v>
      </c>
      <c r="I4" s="117">
        <v>32000000</v>
      </c>
      <c r="J4" s="117" t="s">
        <v>224</v>
      </c>
      <c r="K4" s="119" t="s">
        <v>18</v>
      </c>
      <c r="L4" s="114" t="s">
        <v>27</v>
      </c>
      <c r="M4" s="114" t="s">
        <v>154</v>
      </c>
      <c r="N4" s="114" t="s">
        <v>29</v>
      </c>
      <c r="O4" s="49"/>
    </row>
    <row r="5" spans="1:15" ht="43.5">
      <c r="A5" s="120" t="s">
        <v>24</v>
      </c>
      <c r="B5" s="121" t="s">
        <v>140</v>
      </c>
      <c r="C5" s="121" t="s">
        <v>30</v>
      </c>
      <c r="D5" s="122" t="s">
        <v>155</v>
      </c>
      <c r="E5" s="123">
        <f>E6*100/E4</f>
        <v>6.2692498375692445</v>
      </c>
      <c r="F5" s="124">
        <v>2021</v>
      </c>
      <c r="G5" s="125">
        <v>42</v>
      </c>
      <c r="H5" s="126" t="s">
        <v>32</v>
      </c>
      <c r="I5" s="125">
        <v>42</v>
      </c>
      <c r="J5" s="125" t="s">
        <v>33</v>
      </c>
      <c r="K5" s="127" t="s">
        <v>34</v>
      </c>
      <c r="L5" s="121" t="s">
        <v>35</v>
      </c>
      <c r="M5" s="121"/>
      <c r="N5" s="121" t="s">
        <v>36</v>
      </c>
      <c r="O5" s="50"/>
    </row>
    <row r="6" spans="1:15" ht="43.5">
      <c r="A6" s="120" t="s">
        <v>24</v>
      </c>
      <c r="B6" s="128" t="s">
        <v>140</v>
      </c>
      <c r="C6" s="128" t="s">
        <v>37</v>
      </c>
      <c r="D6" s="122" t="s">
        <v>38</v>
      </c>
      <c r="E6" s="122">
        <v>1791.84</v>
      </c>
      <c r="F6" s="122">
        <v>2021</v>
      </c>
      <c r="G6" s="122">
        <v>12004.2</v>
      </c>
      <c r="H6" s="129" t="s">
        <v>32</v>
      </c>
      <c r="I6" s="122">
        <v>12004.2</v>
      </c>
      <c r="J6" s="122" t="s">
        <v>33</v>
      </c>
      <c r="K6" s="130" t="s">
        <v>39</v>
      </c>
      <c r="L6" s="128" t="s">
        <v>40</v>
      </c>
      <c r="M6" s="128"/>
      <c r="N6" s="128" t="s">
        <v>29</v>
      </c>
      <c r="O6" s="50"/>
    </row>
    <row r="7" spans="1:15" ht="96" customHeight="1" thickBot="1">
      <c r="A7" s="131" t="s">
        <v>24</v>
      </c>
      <c r="B7" s="132" t="s">
        <v>140</v>
      </c>
      <c r="C7" s="132" t="s">
        <v>41</v>
      </c>
      <c r="D7" s="133" t="s">
        <v>42</v>
      </c>
      <c r="E7" s="133"/>
      <c r="F7" s="133">
        <v>2021</v>
      </c>
      <c r="G7" s="133">
        <v>100</v>
      </c>
      <c r="H7" s="134" t="s">
        <v>43</v>
      </c>
      <c r="I7" s="135">
        <v>100</v>
      </c>
      <c r="J7" s="135" t="s">
        <v>44</v>
      </c>
      <c r="K7" s="136" t="s">
        <v>45</v>
      </c>
      <c r="L7" s="132" t="s">
        <v>46</v>
      </c>
      <c r="M7" s="132" t="s">
        <v>47</v>
      </c>
      <c r="N7" s="132" t="s">
        <v>23</v>
      </c>
      <c r="O7" s="51"/>
    </row>
    <row r="8" spans="1:15" ht="325.5" customHeight="1">
      <c r="A8" s="138" t="s">
        <v>48</v>
      </c>
      <c r="B8" s="139" t="s">
        <v>164</v>
      </c>
      <c r="C8" s="139" t="s">
        <v>49</v>
      </c>
      <c r="D8" s="140" t="s">
        <v>44</v>
      </c>
      <c r="E8" s="140">
        <v>0.79</v>
      </c>
      <c r="F8" s="140">
        <v>2022</v>
      </c>
      <c r="G8" s="140">
        <v>20</v>
      </c>
      <c r="H8" s="141" t="s">
        <v>43</v>
      </c>
      <c r="I8" s="140">
        <v>50</v>
      </c>
      <c r="J8" s="142" t="s">
        <v>43</v>
      </c>
      <c r="K8" s="143" t="s">
        <v>45</v>
      </c>
      <c r="L8" s="139" t="s">
        <v>50</v>
      </c>
      <c r="M8" s="139" t="s">
        <v>51</v>
      </c>
      <c r="N8" s="139" t="s">
        <v>225</v>
      </c>
      <c r="O8" s="205" t="s">
        <v>52</v>
      </c>
    </row>
    <row r="9" spans="1:15" ht="29.5" thickBot="1">
      <c r="A9" s="108" t="s">
        <v>48</v>
      </c>
      <c r="B9" s="109" t="s">
        <v>164</v>
      </c>
      <c r="C9" s="109" t="s">
        <v>53</v>
      </c>
      <c r="D9" s="110" t="s">
        <v>54</v>
      </c>
      <c r="E9" s="110" t="s">
        <v>175</v>
      </c>
      <c r="F9" s="110">
        <v>2022</v>
      </c>
      <c r="G9" s="144">
        <v>40</v>
      </c>
      <c r="H9" s="145" t="s">
        <v>43</v>
      </c>
      <c r="I9" s="144">
        <v>70</v>
      </c>
      <c r="J9" s="144" t="s">
        <v>43</v>
      </c>
      <c r="K9" s="112"/>
      <c r="L9" s="109" t="s">
        <v>56</v>
      </c>
      <c r="M9" s="109"/>
      <c r="N9" s="109" t="s">
        <v>226</v>
      </c>
      <c r="O9" s="206"/>
    </row>
    <row r="10" spans="1:15" s="5" customFormat="1" ht="134" customHeight="1">
      <c r="A10" s="113" t="s">
        <v>57</v>
      </c>
      <c r="B10" s="146" t="s">
        <v>164</v>
      </c>
      <c r="C10" s="146" t="s">
        <v>58</v>
      </c>
      <c r="D10" s="115" t="s">
        <v>59</v>
      </c>
      <c r="E10" s="115">
        <v>0</v>
      </c>
      <c r="F10" s="115">
        <v>2021</v>
      </c>
      <c r="G10" s="115">
        <v>24</v>
      </c>
      <c r="H10" s="147" t="s">
        <v>60</v>
      </c>
      <c r="I10" s="115">
        <v>24</v>
      </c>
      <c r="J10" s="115" t="s">
        <v>61</v>
      </c>
      <c r="K10" s="148" t="s">
        <v>62</v>
      </c>
      <c r="L10" s="146" t="s">
        <v>63</v>
      </c>
      <c r="M10" s="146" t="s">
        <v>64</v>
      </c>
      <c r="N10" s="146" t="s">
        <v>227</v>
      </c>
      <c r="O10" s="46" t="s">
        <v>65</v>
      </c>
    </row>
    <row r="11" spans="1:15" ht="83.5" customHeight="1">
      <c r="A11" s="120" t="s">
        <v>57</v>
      </c>
      <c r="B11" s="121" t="s">
        <v>140</v>
      </c>
      <c r="C11" s="121" t="s">
        <v>66</v>
      </c>
      <c r="D11" s="124" t="s">
        <v>67</v>
      </c>
      <c r="E11" s="124"/>
      <c r="F11" s="124"/>
      <c r="G11" s="124">
        <v>55</v>
      </c>
      <c r="H11" s="149" t="s">
        <v>60</v>
      </c>
      <c r="I11" s="124">
        <v>60</v>
      </c>
      <c r="J11" s="124" t="s">
        <v>61</v>
      </c>
      <c r="K11" s="127" t="s">
        <v>62</v>
      </c>
      <c r="L11" s="121" t="s">
        <v>68</v>
      </c>
      <c r="M11" s="121"/>
      <c r="N11" s="121" t="s">
        <v>23</v>
      </c>
      <c r="O11" s="47"/>
    </row>
    <row r="12" spans="1:15" ht="101.5">
      <c r="A12" s="120" t="s">
        <v>57</v>
      </c>
      <c r="B12" s="150" t="s">
        <v>164</v>
      </c>
      <c r="C12" s="150" t="s">
        <v>69</v>
      </c>
      <c r="D12" s="122" t="s">
        <v>70</v>
      </c>
      <c r="E12" s="124" t="s">
        <v>72</v>
      </c>
      <c r="F12" s="124">
        <v>2022</v>
      </c>
      <c r="G12" s="124" t="s">
        <v>74</v>
      </c>
      <c r="H12" s="149" t="s">
        <v>73</v>
      </c>
      <c r="I12" s="124" t="s">
        <v>76</v>
      </c>
      <c r="J12" s="124" t="s">
        <v>73</v>
      </c>
      <c r="K12" s="127"/>
      <c r="L12" s="121"/>
      <c r="M12" s="121"/>
      <c r="N12" s="121" t="s">
        <v>228</v>
      </c>
      <c r="O12" s="47"/>
    </row>
    <row r="13" spans="1:15" ht="102" thickBot="1">
      <c r="A13" s="131" t="s">
        <v>57</v>
      </c>
      <c r="B13" s="151" t="s">
        <v>164</v>
      </c>
      <c r="C13" s="151" t="s">
        <v>75</v>
      </c>
      <c r="D13" s="152" t="s">
        <v>70</v>
      </c>
      <c r="E13" s="133" t="s">
        <v>74</v>
      </c>
      <c r="F13" s="133">
        <v>2022</v>
      </c>
      <c r="G13" s="133" t="s">
        <v>76</v>
      </c>
      <c r="H13" s="153" t="s">
        <v>73</v>
      </c>
      <c r="I13" s="133" t="s">
        <v>76</v>
      </c>
      <c r="J13" s="133" t="s">
        <v>73</v>
      </c>
      <c r="K13" s="136"/>
      <c r="L13" s="132"/>
      <c r="M13" s="132"/>
      <c r="N13" s="132" t="s">
        <v>228</v>
      </c>
      <c r="O13" s="48"/>
    </row>
    <row r="14" spans="1:15" ht="174">
      <c r="A14" s="138" t="s">
        <v>77</v>
      </c>
      <c r="B14" s="139" t="s">
        <v>164</v>
      </c>
      <c r="C14" s="139" t="s">
        <v>78</v>
      </c>
      <c r="D14" s="154" t="s">
        <v>79</v>
      </c>
      <c r="E14" s="154" t="s">
        <v>72</v>
      </c>
      <c r="F14" s="154">
        <v>2022</v>
      </c>
      <c r="G14" s="154" t="s">
        <v>74</v>
      </c>
      <c r="H14" s="106" t="s">
        <v>73</v>
      </c>
      <c r="I14" s="154" t="s">
        <v>76</v>
      </c>
      <c r="J14" s="154" t="s">
        <v>73</v>
      </c>
      <c r="K14" s="155" t="s">
        <v>80</v>
      </c>
      <c r="L14" s="139" t="s">
        <v>81</v>
      </c>
      <c r="M14" s="139" t="s">
        <v>82</v>
      </c>
      <c r="N14" s="139" t="s">
        <v>83</v>
      </c>
      <c r="O14" s="205" t="s">
        <v>84</v>
      </c>
    </row>
    <row r="15" spans="1:15" ht="406" customHeight="1" thickBot="1">
      <c r="A15" s="108" t="s">
        <v>77</v>
      </c>
      <c r="B15" s="109" t="s">
        <v>140</v>
      </c>
      <c r="C15" s="109" t="s">
        <v>85</v>
      </c>
      <c r="D15" s="110" t="s">
        <v>86</v>
      </c>
      <c r="E15" s="110">
        <v>0</v>
      </c>
      <c r="F15" s="110">
        <v>2021</v>
      </c>
      <c r="G15" s="110">
        <v>0</v>
      </c>
      <c r="H15" s="111" t="s">
        <v>86</v>
      </c>
      <c r="I15" s="110">
        <v>0</v>
      </c>
      <c r="J15" s="110" t="s">
        <v>86</v>
      </c>
      <c r="K15" s="112" t="s">
        <v>87</v>
      </c>
      <c r="L15" s="109" t="s">
        <v>88</v>
      </c>
      <c r="M15" s="156" t="s">
        <v>89</v>
      </c>
      <c r="N15" s="156" t="s">
        <v>229</v>
      </c>
      <c r="O15" s="222" t="s">
        <v>241</v>
      </c>
    </row>
    <row r="16" spans="1:15" ht="409.6" thickBot="1">
      <c r="A16" s="157" t="s">
        <v>91</v>
      </c>
      <c r="B16" s="158" t="s">
        <v>140</v>
      </c>
      <c r="C16" s="158" t="s">
        <v>92</v>
      </c>
      <c r="D16" s="159" t="s">
        <v>44</v>
      </c>
      <c r="E16" s="160" t="s">
        <v>176</v>
      </c>
      <c r="F16" s="161">
        <v>2021</v>
      </c>
      <c r="G16" s="159">
        <v>25</v>
      </c>
      <c r="H16" s="162" t="s">
        <v>94</v>
      </c>
      <c r="I16" s="159">
        <v>25</v>
      </c>
      <c r="J16" s="159" t="s">
        <v>94</v>
      </c>
      <c r="K16" s="163" t="s">
        <v>95</v>
      </c>
      <c r="L16" s="158" t="s">
        <v>96</v>
      </c>
      <c r="M16" s="164" t="s">
        <v>97</v>
      </c>
      <c r="N16" s="164" t="s">
        <v>230</v>
      </c>
      <c r="O16" s="45" t="s">
        <v>98</v>
      </c>
    </row>
    <row r="17" spans="1:15" ht="58">
      <c r="A17" s="165" t="s">
        <v>99</v>
      </c>
      <c r="B17" s="166" t="s">
        <v>140</v>
      </c>
      <c r="C17" s="166" t="s">
        <v>100</v>
      </c>
      <c r="D17" s="167" t="s">
        <v>101</v>
      </c>
      <c r="E17" s="168">
        <v>0</v>
      </c>
      <c r="F17" s="167">
        <v>2022</v>
      </c>
      <c r="G17" s="167">
        <v>0</v>
      </c>
      <c r="H17" s="169" t="s">
        <v>102</v>
      </c>
      <c r="I17" s="167">
        <v>0</v>
      </c>
      <c r="J17" s="167" t="s">
        <v>102</v>
      </c>
      <c r="K17" s="170" t="s">
        <v>103</v>
      </c>
      <c r="L17" s="166" t="s">
        <v>104</v>
      </c>
      <c r="M17" s="171" t="s">
        <v>105</v>
      </c>
      <c r="N17" s="171" t="s">
        <v>105</v>
      </c>
      <c r="O17" s="210" t="s">
        <v>105</v>
      </c>
    </row>
    <row r="18" spans="1:15" ht="234" customHeight="1">
      <c r="A18" s="172" t="s">
        <v>99</v>
      </c>
      <c r="B18" s="173" t="s">
        <v>140</v>
      </c>
      <c r="C18" s="173" t="s">
        <v>106</v>
      </c>
      <c r="D18" s="174" t="s">
        <v>101</v>
      </c>
      <c r="E18" s="175">
        <v>15870</v>
      </c>
      <c r="F18" s="174">
        <v>2022</v>
      </c>
      <c r="G18" s="175">
        <v>16008</v>
      </c>
      <c r="H18" s="174" t="s">
        <v>102</v>
      </c>
      <c r="I18" s="175">
        <v>16353</v>
      </c>
      <c r="J18" s="174" t="s">
        <v>102</v>
      </c>
      <c r="K18" s="176" t="s">
        <v>18</v>
      </c>
      <c r="L18" s="173" t="s">
        <v>107</v>
      </c>
      <c r="M18" s="177" t="s">
        <v>108</v>
      </c>
      <c r="N18" s="177" t="s">
        <v>109</v>
      </c>
      <c r="O18" s="211" t="s">
        <v>110</v>
      </c>
    </row>
    <row r="19" spans="1:15" ht="272.5" customHeight="1" thickBot="1">
      <c r="A19" s="178" t="s">
        <v>99</v>
      </c>
      <c r="B19" s="179" t="s">
        <v>164</v>
      </c>
      <c r="C19" s="179" t="s">
        <v>111</v>
      </c>
      <c r="D19" s="180" t="s">
        <v>101</v>
      </c>
      <c r="E19" s="180" t="s">
        <v>177</v>
      </c>
      <c r="F19" s="180">
        <v>2020</v>
      </c>
      <c r="G19" s="180">
        <v>0</v>
      </c>
      <c r="H19" s="181" t="s">
        <v>101</v>
      </c>
      <c r="I19" s="180">
        <v>0</v>
      </c>
      <c r="J19" s="180" t="s">
        <v>101</v>
      </c>
      <c r="K19" s="182" t="s">
        <v>112</v>
      </c>
      <c r="L19" s="179" t="s">
        <v>113</v>
      </c>
      <c r="M19" s="217" t="s">
        <v>236</v>
      </c>
      <c r="N19" s="183" t="s">
        <v>232</v>
      </c>
      <c r="O19" s="212" t="s">
        <v>178</v>
      </c>
    </row>
    <row r="20" spans="1:15" ht="247" thickBot="1">
      <c r="A20" s="184" t="s">
        <v>115</v>
      </c>
      <c r="B20" s="185" t="s">
        <v>164</v>
      </c>
      <c r="C20" s="185" t="s">
        <v>116</v>
      </c>
      <c r="D20" s="160" t="s">
        <v>117</v>
      </c>
      <c r="E20" s="160">
        <v>40</v>
      </c>
      <c r="F20" s="160">
        <v>2020</v>
      </c>
      <c r="G20" s="160">
        <v>60</v>
      </c>
      <c r="H20" s="186" t="s">
        <v>94</v>
      </c>
      <c r="I20" s="160">
        <v>65</v>
      </c>
      <c r="J20" s="160" t="s">
        <v>61</v>
      </c>
      <c r="K20" s="187" t="s">
        <v>118</v>
      </c>
      <c r="L20" s="185" t="s">
        <v>119</v>
      </c>
      <c r="M20" s="188" t="s">
        <v>160</v>
      </c>
      <c r="N20" s="188" t="s">
        <v>233</v>
      </c>
      <c r="O20" s="209" t="s">
        <v>161</v>
      </c>
    </row>
    <row r="21" spans="1:15" ht="65.5" customHeight="1">
      <c r="A21" s="138" t="s">
        <v>122</v>
      </c>
      <c r="B21" s="139" t="s">
        <v>140</v>
      </c>
      <c r="C21" s="139" t="s">
        <v>123</v>
      </c>
      <c r="D21" s="154" t="s">
        <v>124</v>
      </c>
      <c r="E21" s="154">
        <v>4</v>
      </c>
      <c r="F21" s="154">
        <v>2021</v>
      </c>
      <c r="G21" s="154">
        <v>24</v>
      </c>
      <c r="H21" s="106" t="s">
        <v>125</v>
      </c>
      <c r="I21" s="154">
        <v>84</v>
      </c>
      <c r="J21" s="154" t="s">
        <v>126</v>
      </c>
      <c r="K21" s="189" t="s">
        <v>18</v>
      </c>
      <c r="L21" s="139" t="s">
        <v>127</v>
      </c>
      <c r="M21" s="139" t="s">
        <v>128</v>
      </c>
      <c r="N21" s="139" t="s">
        <v>129</v>
      </c>
      <c r="O21" s="205" t="s">
        <v>130</v>
      </c>
    </row>
    <row r="22" spans="1:15" ht="58.5" customHeight="1">
      <c r="A22" s="190" t="s">
        <v>122</v>
      </c>
      <c r="B22" s="191" t="s">
        <v>140</v>
      </c>
      <c r="C22" s="191" t="s">
        <v>131</v>
      </c>
      <c r="D22" s="192" t="s">
        <v>124</v>
      </c>
      <c r="E22" s="193">
        <v>2</v>
      </c>
      <c r="F22" s="193">
        <v>2021</v>
      </c>
      <c r="G22" s="192">
        <v>24</v>
      </c>
      <c r="H22" s="140" t="s">
        <v>125</v>
      </c>
      <c r="I22" s="192">
        <v>84</v>
      </c>
      <c r="J22" s="192" t="s">
        <v>126</v>
      </c>
      <c r="K22" s="194" t="s">
        <v>87</v>
      </c>
      <c r="L22" s="191" t="s">
        <v>56</v>
      </c>
      <c r="M22" s="191" t="s">
        <v>128</v>
      </c>
      <c r="N22" s="191" t="s">
        <v>129</v>
      </c>
      <c r="O22" s="208" t="s">
        <v>132</v>
      </c>
    </row>
    <row r="23" spans="1:15" ht="64.5" customHeight="1">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row>
    <row r="24" spans="1:15" ht="73.5" customHeight="1">
      <c r="A24" s="190" t="s">
        <v>122</v>
      </c>
      <c r="B24" s="191" t="s">
        <v>140</v>
      </c>
      <c r="C24" s="191" t="s">
        <v>134</v>
      </c>
      <c r="D24" s="192" t="s">
        <v>124</v>
      </c>
      <c r="E24" s="193">
        <v>0</v>
      </c>
      <c r="F24" s="193">
        <v>2021</v>
      </c>
      <c r="G24" s="193">
        <v>16</v>
      </c>
      <c r="H24" s="140" t="s">
        <v>125</v>
      </c>
      <c r="I24" s="192">
        <v>48</v>
      </c>
      <c r="J24" s="192" t="s">
        <v>126</v>
      </c>
      <c r="K24" s="195" t="s">
        <v>87</v>
      </c>
      <c r="L24" s="191" t="s">
        <v>56</v>
      </c>
      <c r="M24" s="191" t="s">
        <v>128</v>
      </c>
      <c r="N24" s="191" t="s">
        <v>129</v>
      </c>
      <c r="O24" s="208" t="s">
        <v>132</v>
      </c>
    </row>
    <row r="25" spans="1:15" ht="217.5" customHeight="1" thickBot="1">
      <c r="A25" s="108" t="s">
        <v>122</v>
      </c>
      <c r="B25" s="109" t="s">
        <v>140</v>
      </c>
      <c r="C25" s="109" t="s">
        <v>135</v>
      </c>
      <c r="D25" s="110" t="s">
        <v>44</v>
      </c>
      <c r="E25" s="196"/>
      <c r="F25" s="196"/>
      <c r="G25" s="196"/>
      <c r="H25" s="197"/>
      <c r="I25" s="110"/>
      <c r="J25" s="110"/>
      <c r="K25" s="112"/>
      <c r="L25" s="109" t="s">
        <v>56</v>
      </c>
      <c r="M25" s="109" t="s">
        <v>136</v>
      </c>
      <c r="N25" s="109" t="s">
        <v>137</v>
      </c>
      <c r="O25" s="206"/>
    </row>
    <row r="26" spans="1:15" ht="128" customHeight="1"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5" ht="101.5">
      <c r="A27" s="138" t="s">
        <v>142</v>
      </c>
      <c r="B27" s="139" t="s">
        <v>164</v>
      </c>
      <c r="C27" s="139" t="s">
        <v>143</v>
      </c>
      <c r="D27" s="202" t="s">
        <v>70</v>
      </c>
      <c r="E27" s="154" t="s">
        <v>74</v>
      </c>
      <c r="F27" s="154">
        <v>2022</v>
      </c>
      <c r="G27" s="154" t="s">
        <v>76</v>
      </c>
      <c r="H27" s="106" t="s">
        <v>162</v>
      </c>
      <c r="I27" s="154" t="s">
        <v>76</v>
      </c>
      <c r="J27" s="154" t="s">
        <v>73</v>
      </c>
      <c r="K27" s="143" t="s">
        <v>144</v>
      </c>
      <c r="L27" s="139" t="s">
        <v>145</v>
      </c>
      <c r="M27" s="139" t="s">
        <v>146</v>
      </c>
      <c r="N27" s="139" t="s">
        <v>234</v>
      </c>
      <c r="O27" s="205"/>
    </row>
    <row r="28" spans="1:15" ht="110" customHeight="1" thickBot="1">
      <c r="A28" s="108" t="s">
        <v>142</v>
      </c>
      <c r="B28" s="109" t="s">
        <v>164</v>
      </c>
      <c r="C28" s="109" t="s">
        <v>147</v>
      </c>
      <c r="D28" s="110" t="s">
        <v>44</v>
      </c>
      <c r="E28" s="196">
        <v>82.2</v>
      </c>
      <c r="F28" s="196">
        <v>2020</v>
      </c>
      <c r="G28" s="110" t="s">
        <v>148</v>
      </c>
      <c r="H28" s="197" t="s">
        <v>44</v>
      </c>
      <c r="I28" s="110" t="s">
        <v>148</v>
      </c>
      <c r="J28" s="196" t="s">
        <v>44</v>
      </c>
      <c r="K28" s="112" t="s">
        <v>144</v>
      </c>
      <c r="L28" s="109" t="s">
        <v>149</v>
      </c>
      <c r="M28" s="221" t="s">
        <v>146</v>
      </c>
      <c r="N28" s="203"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K28" r:id="rId1" xr:uid="{00000000-0004-0000-0300-00000D000000}"/>
    <hyperlink ref="K27" r:id="rId2" xr:uid="{00000000-0004-0000-0300-00000C000000}"/>
    <hyperlink ref="O20" r:id="rId3" xr:uid="{00000000-0004-0000-0300-00000B000000}"/>
    <hyperlink ref="K20" r:id="rId4" xr:uid="{00000000-0004-0000-0300-000009000000}"/>
    <hyperlink ref="K19" r:id="rId5" xr:uid="{00000000-0004-0000-0300-000008000000}"/>
    <hyperlink ref="K16" r:id="rId6" xr:uid="{00000000-0004-0000-0300-000005000000}"/>
    <hyperlink ref="O15" r:id="rId7" xr:uid="{00000000-0004-0000-0300-000004000000}"/>
    <hyperlink ref="K11" r:id="rId8" xr:uid="{00000000-0004-0000-0300-000002000000}"/>
    <hyperlink ref="K10" r:id="rId9" xr:uid="{00000000-0004-0000-0300-000001000000}"/>
    <hyperlink ref="K2" r:id="rId10" xr:uid="{00000000-0004-0000-0300-000000000000}"/>
    <hyperlink ref="N15" r:id="rId11" xr:uid="{11D873EC-7554-47DE-954A-E8B541AE81EA}"/>
    <hyperlink ref="N16" r:id="rId12" xr:uid="{82C2B499-32FD-4994-9223-CAD1373445AD}"/>
    <hyperlink ref="N18" r:id="rId13" xr:uid="{FDD6AC96-417B-4FE2-B589-84B00BD53982}"/>
    <hyperlink ref="N19" r:id="rId14" location="eesti-oigusaktid-kes" xr:uid="{FCA50DEC-6F98-4618-B1E6-01F8C332C23B}"/>
    <hyperlink ref="N20" r:id="rId15" xr:uid="{8B16C572-FB30-44C3-B067-4E771E5990E5}"/>
  </hyperlinks>
  <pageMargins left="0.7" right="0.7" top="0.75" bottom="0.75" header="0" footer="0"/>
  <pageSetup orientation="landscape"/>
  <legacyDrawing r:id="rId1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998"/>
  <sheetViews>
    <sheetView zoomScale="60" zoomScaleNormal="60" workbookViewId="0">
      <pane xSplit="3" ySplit="1" topLeftCell="D23" activePane="bottomRight" state="frozen"/>
      <selection pane="topRight" activeCell="C1" sqref="C1"/>
      <selection pane="bottomLeft" activeCell="A2" sqref="A2"/>
      <selection pane="bottomRight" activeCell="O2" sqref="O2:O3"/>
    </sheetView>
  </sheetViews>
  <sheetFormatPr defaultColWidth="14.453125" defaultRowHeight="15" customHeight="1"/>
  <cols>
    <col min="1" max="2" width="12.453125" style="4" customWidth="1"/>
    <col min="3" max="3" width="34.5429687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9.7265625" style="4" customWidth="1"/>
    <col min="10" max="10" width="9.8164062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14.25" customHeight="1">
      <c r="A1" s="101" t="s">
        <v>0</v>
      </c>
      <c r="B1" s="101" t="s">
        <v>163</v>
      </c>
      <c r="C1" s="101" t="s">
        <v>1</v>
      </c>
      <c r="D1" s="102" t="s">
        <v>2</v>
      </c>
      <c r="E1" s="102" t="s">
        <v>3</v>
      </c>
      <c r="F1" s="102" t="s">
        <v>4</v>
      </c>
      <c r="G1" s="102" t="s">
        <v>5</v>
      </c>
      <c r="H1" s="102" t="s">
        <v>6</v>
      </c>
      <c r="I1" s="102" t="s">
        <v>7</v>
      </c>
      <c r="J1" s="102" t="s">
        <v>6</v>
      </c>
      <c r="K1" s="101" t="s">
        <v>8</v>
      </c>
      <c r="L1" s="101" t="s">
        <v>9</v>
      </c>
      <c r="M1" s="213" t="s">
        <v>10</v>
      </c>
      <c r="N1" s="101" t="s">
        <v>11</v>
      </c>
      <c r="O1" s="204" t="s">
        <v>12</v>
      </c>
    </row>
    <row r="2" spans="1:15" ht="72.5">
      <c r="A2" s="103" t="s">
        <v>13</v>
      </c>
      <c r="B2" s="104" t="s">
        <v>164</v>
      </c>
      <c r="C2" s="104" t="s">
        <v>14</v>
      </c>
      <c r="D2" s="105" t="s">
        <v>15</v>
      </c>
      <c r="E2" s="105" t="s">
        <v>179</v>
      </c>
      <c r="F2" s="105">
        <v>2019</v>
      </c>
      <c r="G2" s="105">
        <f>E2*0.3</f>
        <v>25.202999999999999</v>
      </c>
      <c r="H2" s="106" t="s">
        <v>17</v>
      </c>
      <c r="I2" s="105">
        <f>E2*0.2</f>
        <v>16.802000000000003</v>
      </c>
      <c r="J2" s="105" t="s">
        <v>17</v>
      </c>
      <c r="K2" s="107" t="s">
        <v>18</v>
      </c>
      <c r="L2" s="104" t="s">
        <v>19</v>
      </c>
      <c r="M2" s="104" t="s">
        <v>20</v>
      </c>
      <c r="N2" s="104" t="s">
        <v>222</v>
      </c>
      <c r="O2" s="223"/>
    </row>
    <row r="3" spans="1:15" ht="29.5" thickBot="1">
      <c r="A3" s="108" t="s">
        <v>13</v>
      </c>
      <c r="B3" s="109" t="s">
        <v>164</v>
      </c>
      <c r="C3" s="109" t="s">
        <v>214</v>
      </c>
      <c r="D3" s="110" t="s">
        <v>15</v>
      </c>
      <c r="E3" s="110" t="s">
        <v>180</v>
      </c>
      <c r="F3" s="110">
        <v>2019</v>
      </c>
      <c r="G3" s="110">
        <f>E3*0.3</f>
        <v>3.84</v>
      </c>
      <c r="H3" s="111" t="s">
        <v>17</v>
      </c>
      <c r="I3" s="110">
        <f>E3*0.2</f>
        <v>2.5600000000000005</v>
      </c>
      <c r="J3" s="110" t="s">
        <v>17</v>
      </c>
      <c r="K3" s="112"/>
      <c r="L3" s="109" t="s">
        <v>22</v>
      </c>
      <c r="M3" s="104"/>
      <c r="N3" s="104" t="s">
        <v>222</v>
      </c>
      <c r="O3" s="224"/>
    </row>
    <row r="4" spans="1:15" ht="74.5">
      <c r="A4" s="113" t="s">
        <v>24</v>
      </c>
      <c r="B4" s="114" t="s">
        <v>140</v>
      </c>
      <c r="C4" s="114" t="s">
        <v>25</v>
      </c>
      <c r="D4" s="115" t="s">
        <v>26</v>
      </c>
      <c r="E4" s="116">
        <v>31804.964999999997</v>
      </c>
      <c r="F4" s="116">
        <v>2021</v>
      </c>
      <c r="G4" s="117">
        <v>32000000</v>
      </c>
      <c r="H4" s="118" t="s">
        <v>223</v>
      </c>
      <c r="I4" s="117">
        <v>32000000</v>
      </c>
      <c r="J4" s="117" t="s">
        <v>224</v>
      </c>
      <c r="K4" s="119" t="s">
        <v>18</v>
      </c>
      <c r="L4" s="114" t="s">
        <v>27</v>
      </c>
      <c r="M4" s="114" t="s">
        <v>154</v>
      </c>
      <c r="N4" s="114" t="s">
        <v>29</v>
      </c>
      <c r="O4" s="49"/>
    </row>
    <row r="5" spans="1:15" ht="43.5">
      <c r="A5" s="120" t="s">
        <v>24</v>
      </c>
      <c r="B5" s="121" t="s">
        <v>140</v>
      </c>
      <c r="C5" s="121" t="s">
        <v>30</v>
      </c>
      <c r="D5" s="122" t="s">
        <v>155</v>
      </c>
      <c r="E5" s="123">
        <f>E6*100/E4</f>
        <v>58.778841605390866</v>
      </c>
      <c r="F5" s="124">
        <v>2021</v>
      </c>
      <c r="G5" s="125">
        <v>42</v>
      </c>
      <c r="H5" s="126" t="s">
        <v>32</v>
      </c>
      <c r="I5" s="125">
        <v>42</v>
      </c>
      <c r="J5" s="125" t="s">
        <v>33</v>
      </c>
      <c r="K5" s="127" t="s">
        <v>34</v>
      </c>
      <c r="L5" s="121" t="s">
        <v>35</v>
      </c>
      <c r="M5" s="121"/>
      <c r="N5" s="121" t="s">
        <v>36</v>
      </c>
      <c r="O5" s="50"/>
    </row>
    <row r="6" spans="1:15" ht="43.5">
      <c r="A6" s="120" t="s">
        <v>24</v>
      </c>
      <c r="B6" s="128" t="s">
        <v>140</v>
      </c>
      <c r="C6" s="128" t="s">
        <v>37</v>
      </c>
      <c r="D6" s="122" t="s">
        <v>38</v>
      </c>
      <c r="E6" s="122">
        <v>18694.59</v>
      </c>
      <c r="F6" s="122">
        <v>2021</v>
      </c>
      <c r="G6" s="122">
        <v>18694.59</v>
      </c>
      <c r="H6" s="129" t="s">
        <v>32</v>
      </c>
      <c r="I6" s="122">
        <v>18694.59</v>
      </c>
      <c r="J6" s="122" t="s">
        <v>33</v>
      </c>
      <c r="K6" s="130" t="s">
        <v>39</v>
      </c>
      <c r="L6" s="128" t="s">
        <v>40</v>
      </c>
      <c r="M6" s="128"/>
      <c r="N6" s="128" t="s">
        <v>29</v>
      </c>
      <c r="O6" s="50"/>
    </row>
    <row r="7" spans="1:15" ht="58.5" thickBot="1">
      <c r="A7" s="131" t="s">
        <v>24</v>
      </c>
      <c r="B7" s="132" t="s">
        <v>140</v>
      </c>
      <c r="C7" s="132" t="s">
        <v>41</v>
      </c>
      <c r="D7" s="133" t="s">
        <v>42</v>
      </c>
      <c r="E7" s="133">
        <v>95</v>
      </c>
      <c r="F7" s="133">
        <v>2021</v>
      </c>
      <c r="G7" s="133">
        <v>100</v>
      </c>
      <c r="H7" s="134" t="s">
        <v>181</v>
      </c>
      <c r="I7" s="135">
        <v>100</v>
      </c>
      <c r="J7" s="135" t="s">
        <v>44</v>
      </c>
      <c r="K7" s="136" t="s">
        <v>45</v>
      </c>
      <c r="L7" s="132" t="s">
        <v>46</v>
      </c>
      <c r="M7" s="132" t="s">
        <v>47</v>
      </c>
      <c r="N7" s="132" t="s">
        <v>23</v>
      </c>
      <c r="O7" s="51"/>
    </row>
    <row r="8" spans="1:15" ht="246.5">
      <c r="A8" s="138" t="s">
        <v>48</v>
      </c>
      <c r="B8" s="139" t="s">
        <v>164</v>
      </c>
      <c r="C8" s="139" t="s">
        <v>49</v>
      </c>
      <c r="D8" s="140" t="s">
        <v>44</v>
      </c>
      <c r="E8" s="140">
        <v>1</v>
      </c>
      <c r="F8" s="140">
        <v>2022</v>
      </c>
      <c r="G8" s="140">
        <v>20</v>
      </c>
      <c r="H8" s="141" t="s">
        <v>43</v>
      </c>
      <c r="I8" s="140">
        <v>50</v>
      </c>
      <c r="J8" s="142" t="s">
        <v>43</v>
      </c>
      <c r="K8" s="143" t="s">
        <v>45</v>
      </c>
      <c r="L8" s="139" t="s">
        <v>50</v>
      </c>
      <c r="M8" s="139" t="s">
        <v>51</v>
      </c>
      <c r="N8" s="139" t="s">
        <v>225</v>
      </c>
      <c r="O8" s="205" t="s">
        <v>52</v>
      </c>
    </row>
    <row r="9" spans="1:15" ht="29.5" customHeight="1" thickBot="1">
      <c r="A9" s="108" t="s">
        <v>48</v>
      </c>
      <c r="B9" s="109" t="s">
        <v>164</v>
      </c>
      <c r="C9" s="109" t="s">
        <v>53</v>
      </c>
      <c r="D9" s="110" t="s">
        <v>54</v>
      </c>
      <c r="E9" s="110" t="s">
        <v>182</v>
      </c>
      <c r="F9" s="110">
        <v>2022</v>
      </c>
      <c r="G9" s="144">
        <v>40</v>
      </c>
      <c r="H9" s="145" t="s">
        <v>43</v>
      </c>
      <c r="I9" s="144">
        <v>70</v>
      </c>
      <c r="J9" s="144" t="s">
        <v>43</v>
      </c>
      <c r="K9" s="112"/>
      <c r="L9" s="109" t="s">
        <v>56</v>
      </c>
      <c r="M9" s="109"/>
      <c r="N9" s="109" t="s">
        <v>226</v>
      </c>
      <c r="O9" s="206"/>
    </row>
    <row r="10" spans="1:15" s="5" customFormat="1" ht="101.5">
      <c r="A10" s="113" t="s">
        <v>157</v>
      </c>
      <c r="B10" s="146" t="s">
        <v>164</v>
      </c>
      <c r="C10" s="146" t="s">
        <v>183</v>
      </c>
      <c r="D10" s="115" t="s">
        <v>59</v>
      </c>
      <c r="E10" s="115">
        <v>0</v>
      </c>
      <c r="F10" s="115">
        <v>2021</v>
      </c>
      <c r="G10" s="115">
        <v>24</v>
      </c>
      <c r="H10" s="147" t="s">
        <v>60</v>
      </c>
      <c r="I10" s="115">
        <v>24</v>
      </c>
      <c r="J10" s="115" t="s">
        <v>61</v>
      </c>
      <c r="K10" s="148" t="s">
        <v>62</v>
      </c>
      <c r="L10" s="146" t="s">
        <v>63</v>
      </c>
      <c r="M10" s="146" t="s">
        <v>64</v>
      </c>
      <c r="N10" s="146" t="s">
        <v>227</v>
      </c>
      <c r="O10" s="46" t="s">
        <v>65</v>
      </c>
    </row>
    <row r="11" spans="1:15" ht="58">
      <c r="A11" s="120" t="s">
        <v>157</v>
      </c>
      <c r="B11" s="121" t="s">
        <v>140</v>
      </c>
      <c r="C11" s="121" t="s">
        <v>66</v>
      </c>
      <c r="D11" s="124" t="s">
        <v>67</v>
      </c>
      <c r="E11" s="124"/>
      <c r="F11" s="124"/>
      <c r="G11" s="124">
        <v>55</v>
      </c>
      <c r="H11" s="149" t="s">
        <v>60</v>
      </c>
      <c r="I11" s="124">
        <v>60</v>
      </c>
      <c r="J11" s="124" t="s">
        <v>61</v>
      </c>
      <c r="K11" s="127" t="s">
        <v>62</v>
      </c>
      <c r="L11" s="121" t="s">
        <v>68</v>
      </c>
      <c r="M11" s="121"/>
      <c r="N11" s="121" t="s">
        <v>23</v>
      </c>
      <c r="O11" s="47"/>
    </row>
    <row r="12" spans="1:15" ht="101.5">
      <c r="A12" s="120" t="s">
        <v>57</v>
      </c>
      <c r="B12" s="150" t="s">
        <v>164</v>
      </c>
      <c r="C12" s="150" t="s">
        <v>69</v>
      </c>
      <c r="D12" s="122" t="s">
        <v>70</v>
      </c>
      <c r="E12" s="124" t="s">
        <v>71</v>
      </c>
      <c r="F12" s="124">
        <v>2022</v>
      </c>
      <c r="G12" s="124" t="s">
        <v>72</v>
      </c>
      <c r="H12" s="149" t="s">
        <v>73</v>
      </c>
      <c r="I12" s="124" t="s">
        <v>74</v>
      </c>
      <c r="J12" s="124" t="s">
        <v>73</v>
      </c>
      <c r="K12" s="127"/>
      <c r="L12" s="121"/>
      <c r="M12" s="121"/>
      <c r="N12" s="121" t="s">
        <v>228</v>
      </c>
      <c r="O12" s="47"/>
    </row>
    <row r="13" spans="1:15" ht="102" thickBot="1">
      <c r="A13" s="131" t="s">
        <v>57</v>
      </c>
      <c r="B13" s="151" t="s">
        <v>164</v>
      </c>
      <c r="C13" s="151" t="s">
        <v>75</v>
      </c>
      <c r="D13" s="152" t="s">
        <v>70</v>
      </c>
      <c r="E13" s="133" t="s">
        <v>74</v>
      </c>
      <c r="F13" s="133">
        <v>2022</v>
      </c>
      <c r="G13" s="133" t="s">
        <v>76</v>
      </c>
      <c r="H13" s="153" t="s">
        <v>73</v>
      </c>
      <c r="I13" s="133" t="s">
        <v>76</v>
      </c>
      <c r="J13" s="133" t="s">
        <v>73</v>
      </c>
      <c r="K13" s="136"/>
      <c r="L13" s="132"/>
      <c r="M13" s="132"/>
      <c r="N13" s="132" t="s">
        <v>228</v>
      </c>
      <c r="O13" s="48"/>
    </row>
    <row r="14" spans="1:15" ht="174">
      <c r="A14" s="138" t="s">
        <v>77</v>
      </c>
      <c r="B14" s="139" t="s">
        <v>164</v>
      </c>
      <c r="C14" s="139" t="s">
        <v>78</v>
      </c>
      <c r="D14" s="154" t="s">
        <v>79</v>
      </c>
      <c r="E14" s="154" t="s">
        <v>71</v>
      </c>
      <c r="F14" s="154">
        <v>2022</v>
      </c>
      <c r="G14" s="154" t="s">
        <v>72</v>
      </c>
      <c r="H14" s="106" t="s">
        <v>73</v>
      </c>
      <c r="I14" s="154" t="s">
        <v>74</v>
      </c>
      <c r="J14" s="154" t="s">
        <v>73</v>
      </c>
      <c r="K14" s="155" t="s">
        <v>80</v>
      </c>
      <c r="L14" s="139" t="s">
        <v>81</v>
      </c>
      <c r="M14" s="139" t="s">
        <v>82</v>
      </c>
      <c r="N14" s="139" t="s">
        <v>83</v>
      </c>
      <c r="O14" s="205" t="s">
        <v>84</v>
      </c>
    </row>
    <row r="15" spans="1:15" ht="363" thickBot="1">
      <c r="A15" s="108" t="s">
        <v>77</v>
      </c>
      <c r="B15" s="109" t="s">
        <v>140</v>
      </c>
      <c r="C15" s="109" t="s">
        <v>85</v>
      </c>
      <c r="D15" s="110" t="s">
        <v>86</v>
      </c>
      <c r="E15" s="110">
        <v>0</v>
      </c>
      <c r="F15" s="110">
        <v>2021</v>
      </c>
      <c r="G15" s="110">
        <v>0</v>
      </c>
      <c r="H15" s="111" t="s">
        <v>86</v>
      </c>
      <c r="I15" s="110">
        <v>0</v>
      </c>
      <c r="J15" s="110" t="s">
        <v>86</v>
      </c>
      <c r="K15" s="112" t="s">
        <v>87</v>
      </c>
      <c r="L15" s="109" t="s">
        <v>88</v>
      </c>
      <c r="M15" s="109" t="s">
        <v>89</v>
      </c>
      <c r="N15" s="156" t="s">
        <v>229</v>
      </c>
      <c r="O15" s="207" t="s">
        <v>169</v>
      </c>
    </row>
    <row r="16" spans="1:15" ht="409.6" thickBot="1">
      <c r="A16" s="157" t="s">
        <v>91</v>
      </c>
      <c r="B16" s="158" t="s">
        <v>140</v>
      </c>
      <c r="C16" s="158" t="s">
        <v>92</v>
      </c>
      <c r="D16" s="159" t="s">
        <v>44</v>
      </c>
      <c r="E16" s="160" t="s">
        <v>184</v>
      </c>
      <c r="F16" s="161">
        <v>2021</v>
      </c>
      <c r="G16" s="159">
        <v>25</v>
      </c>
      <c r="H16" s="162" t="s">
        <v>94</v>
      </c>
      <c r="I16" s="159">
        <v>25</v>
      </c>
      <c r="J16" s="159" t="s">
        <v>94</v>
      </c>
      <c r="K16" s="163" t="s">
        <v>95</v>
      </c>
      <c r="L16" s="158" t="s">
        <v>96</v>
      </c>
      <c r="M16" s="214" t="s">
        <v>97</v>
      </c>
      <c r="N16" s="164" t="s">
        <v>230</v>
      </c>
      <c r="O16" s="45" t="s">
        <v>98</v>
      </c>
    </row>
    <row r="17" spans="1:15" ht="58">
      <c r="A17" s="165" t="s">
        <v>99</v>
      </c>
      <c r="B17" s="166" t="s">
        <v>140</v>
      </c>
      <c r="C17" s="166" t="s">
        <v>100</v>
      </c>
      <c r="D17" s="167" t="s">
        <v>101</v>
      </c>
      <c r="E17" s="168">
        <v>0</v>
      </c>
      <c r="F17" s="167">
        <v>2022</v>
      </c>
      <c r="G17" s="167">
        <v>0</v>
      </c>
      <c r="H17" s="169" t="s">
        <v>102</v>
      </c>
      <c r="I17" s="167">
        <v>0</v>
      </c>
      <c r="J17" s="167" t="s">
        <v>102</v>
      </c>
      <c r="K17" s="170" t="s">
        <v>103</v>
      </c>
      <c r="L17" s="166" t="s">
        <v>104</v>
      </c>
      <c r="M17" s="215" t="s">
        <v>105</v>
      </c>
      <c r="N17" s="171" t="s">
        <v>105</v>
      </c>
      <c r="O17" s="210" t="s">
        <v>105</v>
      </c>
    </row>
    <row r="18" spans="1:15" ht="203">
      <c r="A18" s="172" t="s">
        <v>99</v>
      </c>
      <c r="B18" s="173" t="s">
        <v>140</v>
      </c>
      <c r="C18" s="173" t="s">
        <v>106</v>
      </c>
      <c r="D18" s="174" t="s">
        <v>101</v>
      </c>
      <c r="E18" s="175">
        <v>63840</v>
      </c>
      <c r="F18" s="174">
        <v>2022</v>
      </c>
      <c r="G18" s="175">
        <v>64029</v>
      </c>
      <c r="H18" s="174" t="s">
        <v>102</v>
      </c>
      <c r="I18" s="175">
        <v>64500</v>
      </c>
      <c r="J18" s="174" t="s">
        <v>102</v>
      </c>
      <c r="K18" s="176" t="s">
        <v>18</v>
      </c>
      <c r="L18" s="173" t="s">
        <v>107</v>
      </c>
      <c r="M18" s="216" t="s">
        <v>108</v>
      </c>
      <c r="N18" s="177" t="s">
        <v>109</v>
      </c>
      <c r="O18" s="211" t="s">
        <v>110</v>
      </c>
    </row>
    <row r="19" spans="1:15" ht="232.5" thickBot="1">
      <c r="A19" s="178" t="s">
        <v>99</v>
      </c>
      <c r="B19" s="179" t="s">
        <v>164</v>
      </c>
      <c r="C19" s="179" t="s">
        <v>111</v>
      </c>
      <c r="D19" s="180" t="s">
        <v>101</v>
      </c>
      <c r="E19" s="180">
        <v>1</v>
      </c>
      <c r="F19" s="180">
        <v>2019</v>
      </c>
      <c r="G19" s="180">
        <v>0</v>
      </c>
      <c r="H19" s="181" t="s">
        <v>101</v>
      </c>
      <c r="I19" s="180">
        <v>0</v>
      </c>
      <c r="J19" s="180" t="s">
        <v>101</v>
      </c>
      <c r="K19" s="182" t="s">
        <v>112</v>
      </c>
      <c r="L19" s="179" t="s">
        <v>113</v>
      </c>
      <c r="M19" s="217" t="s">
        <v>236</v>
      </c>
      <c r="N19" s="183" t="s">
        <v>232</v>
      </c>
      <c r="O19" s="212" t="s">
        <v>114</v>
      </c>
    </row>
    <row r="20" spans="1:15" ht="247" thickBot="1">
      <c r="A20" s="184" t="s">
        <v>115</v>
      </c>
      <c r="B20" s="185" t="s">
        <v>164</v>
      </c>
      <c r="C20" s="185" t="s">
        <v>116</v>
      </c>
      <c r="D20" s="160" t="s">
        <v>117</v>
      </c>
      <c r="E20" s="160">
        <v>40</v>
      </c>
      <c r="F20" s="160">
        <v>2020</v>
      </c>
      <c r="G20" s="160">
        <v>60</v>
      </c>
      <c r="H20" s="186" t="s">
        <v>94</v>
      </c>
      <c r="I20" s="160">
        <v>65</v>
      </c>
      <c r="J20" s="160" t="s">
        <v>61</v>
      </c>
      <c r="K20" s="187" t="s">
        <v>118</v>
      </c>
      <c r="L20" s="185" t="s">
        <v>119</v>
      </c>
      <c r="M20" s="185" t="s">
        <v>237</v>
      </c>
      <c r="N20" s="188" t="s">
        <v>233</v>
      </c>
      <c r="O20" s="209" t="s">
        <v>161</v>
      </c>
    </row>
    <row r="21" spans="1:15" ht="43.5">
      <c r="A21" s="138" t="s">
        <v>122</v>
      </c>
      <c r="B21" s="139" t="s">
        <v>140</v>
      </c>
      <c r="C21" s="139" t="s">
        <v>123</v>
      </c>
      <c r="D21" s="154" t="s">
        <v>124</v>
      </c>
      <c r="E21" s="154">
        <v>10</v>
      </c>
      <c r="F21" s="154">
        <v>2021</v>
      </c>
      <c r="G21" s="154">
        <v>24</v>
      </c>
      <c r="H21" s="106" t="s">
        <v>125</v>
      </c>
      <c r="I21" s="154">
        <v>84</v>
      </c>
      <c r="J21" s="154" t="s">
        <v>126</v>
      </c>
      <c r="K21" s="189" t="s">
        <v>18</v>
      </c>
      <c r="L21" s="139" t="s">
        <v>127</v>
      </c>
      <c r="M21" s="139" t="s">
        <v>128</v>
      </c>
      <c r="N21" s="139" t="s">
        <v>129</v>
      </c>
      <c r="O21" s="205" t="s">
        <v>130</v>
      </c>
    </row>
    <row r="22" spans="1:15" ht="43.5">
      <c r="A22" s="190" t="s">
        <v>122</v>
      </c>
      <c r="B22" s="191" t="s">
        <v>140</v>
      </c>
      <c r="C22" s="191" t="s">
        <v>131</v>
      </c>
      <c r="D22" s="192" t="s">
        <v>124</v>
      </c>
      <c r="E22" s="193">
        <v>4</v>
      </c>
      <c r="F22" s="193">
        <v>2021</v>
      </c>
      <c r="G22" s="192">
        <v>24</v>
      </c>
      <c r="H22" s="140" t="s">
        <v>125</v>
      </c>
      <c r="I22" s="192">
        <v>84</v>
      </c>
      <c r="J22" s="192" t="s">
        <v>126</v>
      </c>
      <c r="K22" s="194" t="s">
        <v>87</v>
      </c>
      <c r="L22" s="191" t="s">
        <v>56</v>
      </c>
      <c r="M22" s="191" t="s">
        <v>128</v>
      </c>
      <c r="N22" s="191" t="s">
        <v>129</v>
      </c>
      <c r="O22" s="208" t="s">
        <v>132</v>
      </c>
    </row>
    <row r="23" spans="1:15" ht="43.5">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row>
    <row r="24" spans="1:15" ht="43.5">
      <c r="A24" s="190" t="s">
        <v>122</v>
      </c>
      <c r="B24" s="191" t="s">
        <v>140</v>
      </c>
      <c r="C24" s="191" t="s">
        <v>134</v>
      </c>
      <c r="D24" s="192" t="s">
        <v>124</v>
      </c>
      <c r="E24" s="193">
        <v>0</v>
      </c>
      <c r="F24" s="193">
        <v>2021</v>
      </c>
      <c r="G24" s="193">
        <v>16</v>
      </c>
      <c r="H24" s="140" t="s">
        <v>125</v>
      </c>
      <c r="I24" s="192">
        <v>48</v>
      </c>
      <c r="J24" s="192" t="s">
        <v>126</v>
      </c>
      <c r="K24" s="195" t="s">
        <v>87</v>
      </c>
      <c r="L24" s="191" t="s">
        <v>56</v>
      </c>
      <c r="M24" s="191" t="s">
        <v>128</v>
      </c>
      <c r="N24" s="191" t="s">
        <v>129</v>
      </c>
      <c r="O24" s="208" t="s">
        <v>132</v>
      </c>
    </row>
    <row r="25" spans="1:15" ht="189" thickBot="1">
      <c r="A25" s="108" t="s">
        <v>122</v>
      </c>
      <c r="B25" s="109" t="s">
        <v>140</v>
      </c>
      <c r="C25" s="109" t="s">
        <v>135</v>
      </c>
      <c r="D25" s="110" t="s">
        <v>44</v>
      </c>
      <c r="E25" s="196"/>
      <c r="F25" s="196"/>
      <c r="G25" s="196"/>
      <c r="H25" s="197"/>
      <c r="I25" s="110"/>
      <c r="J25" s="110"/>
      <c r="K25" s="112"/>
      <c r="L25" s="109" t="s">
        <v>56</v>
      </c>
      <c r="M25" s="109" t="s">
        <v>136</v>
      </c>
      <c r="N25" s="109" t="s">
        <v>137</v>
      </c>
      <c r="O25" s="206"/>
    </row>
    <row r="26" spans="1:15" ht="87.5"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5" ht="101.5">
      <c r="A27" s="138" t="s">
        <v>142</v>
      </c>
      <c r="B27" s="139" t="s">
        <v>164</v>
      </c>
      <c r="C27" s="139" t="s">
        <v>143</v>
      </c>
      <c r="D27" s="202" t="s">
        <v>70</v>
      </c>
      <c r="E27" s="154" t="s">
        <v>72</v>
      </c>
      <c r="F27" s="154">
        <v>2022</v>
      </c>
      <c r="G27" s="154" t="s">
        <v>74</v>
      </c>
      <c r="H27" s="106" t="s">
        <v>162</v>
      </c>
      <c r="I27" s="154" t="s">
        <v>76</v>
      </c>
      <c r="J27" s="154" t="s">
        <v>73</v>
      </c>
      <c r="K27" s="143" t="s">
        <v>144</v>
      </c>
      <c r="L27" s="139" t="s">
        <v>145</v>
      </c>
      <c r="M27" s="139" t="s">
        <v>146</v>
      </c>
      <c r="N27" s="139" t="s">
        <v>234</v>
      </c>
      <c r="O27" s="205"/>
    </row>
    <row r="28" spans="1:15" ht="73" thickBot="1">
      <c r="A28" s="108" t="s">
        <v>142</v>
      </c>
      <c r="B28" s="109" t="s">
        <v>164</v>
      </c>
      <c r="C28" s="109" t="s">
        <v>147</v>
      </c>
      <c r="D28" s="110" t="s">
        <v>44</v>
      </c>
      <c r="E28" s="196">
        <v>75</v>
      </c>
      <c r="F28" s="196">
        <v>2020</v>
      </c>
      <c r="G28" s="110" t="s">
        <v>148</v>
      </c>
      <c r="H28" s="197" t="s">
        <v>44</v>
      </c>
      <c r="I28" s="110" t="s">
        <v>148</v>
      </c>
      <c r="J28" s="196" t="s">
        <v>44</v>
      </c>
      <c r="K28" s="112" t="s">
        <v>144</v>
      </c>
      <c r="L28" s="109" t="s">
        <v>149</v>
      </c>
      <c r="M28" s="218" t="s">
        <v>146</v>
      </c>
      <c r="N28" s="219"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K28" r:id="rId1" xr:uid="{00000000-0004-0000-0600-00000C000000}"/>
    <hyperlink ref="K27" r:id="rId2" xr:uid="{00000000-0004-0000-0600-00000B000000}"/>
    <hyperlink ref="O20" r:id="rId3" xr:uid="{00000000-0004-0000-0600-00000A000000}"/>
    <hyperlink ref="K20" r:id="rId4" xr:uid="{00000000-0004-0000-0600-000008000000}"/>
    <hyperlink ref="K19" r:id="rId5" xr:uid="{00000000-0004-0000-0600-000007000000}"/>
    <hyperlink ref="K16" r:id="rId6" xr:uid="{00000000-0004-0000-0600-000004000000}"/>
    <hyperlink ref="K11" r:id="rId7" xr:uid="{00000000-0004-0000-0600-000002000000}"/>
    <hyperlink ref="K10" r:id="rId8" xr:uid="{00000000-0004-0000-0600-000001000000}"/>
    <hyperlink ref="K2" r:id="rId9" xr:uid="{00000000-0004-0000-0600-000000000000}"/>
    <hyperlink ref="N15" r:id="rId10" xr:uid="{1683A9E5-C52B-44B1-ABF5-DB04F3EAA4E9}"/>
    <hyperlink ref="N16" r:id="rId11" xr:uid="{0E891E85-FAB1-4005-BE1B-26FAA5C60535}"/>
    <hyperlink ref="N18" r:id="rId12" xr:uid="{017653B3-E102-41FD-94FC-D1287ACC1E24}"/>
    <hyperlink ref="N19" r:id="rId13" location="eesti-oigusaktid-kes" xr:uid="{8737AA2D-0C7C-44C3-BF77-E2FD8A7A0471}"/>
    <hyperlink ref="N20" r:id="rId14" xr:uid="{D8F21205-D52A-4E5E-8B41-E7229282553F}"/>
  </hyperlinks>
  <pageMargins left="0.7" right="0.7" top="0.75" bottom="0.75" header="0" footer="0"/>
  <pageSetup orientation="landscape"/>
  <legacyDrawing r:id="rId1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998"/>
  <sheetViews>
    <sheetView tabSelected="1" zoomScale="60" zoomScaleNormal="60" workbookViewId="0">
      <pane xSplit="3" ySplit="1" topLeftCell="D2" activePane="bottomRight" state="frozen"/>
      <selection pane="topRight" activeCell="C1" sqref="C1"/>
      <selection pane="bottomLeft" activeCell="A2" sqref="A2"/>
      <selection pane="bottomRight" activeCell="N27" sqref="N27:N28"/>
    </sheetView>
  </sheetViews>
  <sheetFormatPr defaultColWidth="14.453125" defaultRowHeight="15" customHeight="1"/>
  <cols>
    <col min="1" max="1" width="17.26953125" style="4" customWidth="1"/>
    <col min="2" max="2" width="12.453125" style="4" customWidth="1"/>
    <col min="3" max="3" width="34.5429687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9.7265625" style="4" customWidth="1"/>
    <col min="10" max="10" width="9.8164062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14.25" customHeight="1">
      <c r="A1" s="101" t="s">
        <v>0</v>
      </c>
      <c r="B1" s="101" t="s">
        <v>163</v>
      </c>
      <c r="C1" s="101" t="s">
        <v>1</v>
      </c>
      <c r="D1" s="102" t="s">
        <v>2</v>
      </c>
      <c r="E1" s="102" t="s">
        <v>3</v>
      </c>
      <c r="F1" s="102" t="s">
        <v>4</v>
      </c>
      <c r="G1" s="102" t="s">
        <v>5</v>
      </c>
      <c r="H1" s="102" t="s">
        <v>6</v>
      </c>
      <c r="I1" s="102" t="s">
        <v>7</v>
      </c>
      <c r="J1" s="102" t="s">
        <v>6</v>
      </c>
      <c r="K1" s="101" t="s">
        <v>8</v>
      </c>
      <c r="L1" s="101" t="s">
        <v>9</v>
      </c>
      <c r="M1" s="101" t="s">
        <v>10</v>
      </c>
      <c r="N1" s="101" t="s">
        <v>11</v>
      </c>
      <c r="O1" s="204" t="s">
        <v>12</v>
      </c>
    </row>
    <row r="2" spans="1:15" ht="100.5" customHeight="1">
      <c r="A2" s="103" t="s">
        <v>13</v>
      </c>
      <c r="B2" s="104" t="s">
        <v>164</v>
      </c>
      <c r="C2" s="104" t="s">
        <v>14</v>
      </c>
      <c r="D2" s="105" t="s">
        <v>15</v>
      </c>
      <c r="E2" s="105" t="s">
        <v>185</v>
      </c>
      <c r="F2" s="105">
        <v>2019</v>
      </c>
      <c r="G2" s="105">
        <f>E2*0.3</f>
        <v>123.03</v>
      </c>
      <c r="H2" s="106" t="s">
        <v>17</v>
      </c>
      <c r="I2" s="105">
        <f>E2*0.2</f>
        <v>82.02000000000001</v>
      </c>
      <c r="J2" s="105" t="s">
        <v>17</v>
      </c>
      <c r="K2" s="107" t="s">
        <v>18</v>
      </c>
      <c r="L2" s="104" t="s">
        <v>19</v>
      </c>
      <c r="M2" s="104" t="s">
        <v>20</v>
      </c>
      <c r="N2" s="104" t="s">
        <v>222</v>
      </c>
      <c r="O2" s="223"/>
    </row>
    <row r="3" spans="1:15" ht="51.5" customHeight="1" thickBot="1">
      <c r="A3" s="108" t="s">
        <v>13</v>
      </c>
      <c r="B3" s="109" t="s">
        <v>164</v>
      </c>
      <c r="C3" s="109" t="s">
        <v>214</v>
      </c>
      <c r="D3" s="110" t="s">
        <v>15</v>
      </c>
      <c r="E3" s="110" t="s">
        <v>186</v>
      </c>
      <c r="F3" s="110">
        <v>2019</v>
      </c>
      <c r="G3" s="110">
        <f>E3*0.3</f>
        <v>1.68</v>
      </c>
      <c r="H3" s="111" t="s">
        <v>17</v>
      </c>
      <c r="I3" s="110">
        <f>E3*0.2</f>
        <v>1.1199999999999999</v>
      </c>
      <c r="J3" s="110" t="s">
        <v>17</v>
      </c>
      <c r="K3" s="112"/>
      <c r="L3" s="109" t="s">
        <v>22</v>
      </c>
      <c r="M3" s="104"/>
      <c r="N3" s="104" t="s">
        <v>222</v>
      </c>
      <c r="O3" s="224"/>
    </row>
    <row r="4" spans="1:15" ht="74.5">
      <c r="A4" s="113" t="s">
        <v>24</v>
      </c>
      <c r="B4" s="114" t="s">
        <v>140</v>
      </c>
      <c r="C4" s="114" t="s">
        <v>25</v>
      </c>
      <c r="D4" s="115" t="s">
        <v>26</v>
      </c>
      <c r="E4" s="116">
        <v>294995.40000000002</v>
      </c>
      <c r="F4" s="116">
        <v>2021</v>
      </c>
      <c r="G4" s="117">
        <v>32000000</v>
      </c>
      <c r="H4" s="118" t="s">
        <v>223</v>
      </c>
      <c r="I4" s="117">
        <v>32000000</v>
      </c>
      <c r="J4" s="117" t="s">
        <v>224</v>
      </c>
      <c r="K4" s="119" t="s">
        <v>18</v>
      </c>
      <c r="L4" s="114" t="s">
        <v>27</v>
      </c>
      <c r="M4" s="114" t="s">
        <v>154</v>
      </c>
      <c r="N4" s="114" t="s">
        <v>29</v>
      </c>
      <c r="O4" s="49"/>
    </row>
    <row r="5" spans="1:15" ht="43.5">
      <c r="A5" s="120" t="s">
        <v>24</v>
      </c>
      <c r="B5" s="121" t="s">
        <v>140</v>
      </c>
      <c r="C5" s="121" t="s">
        <v>30</v>
      </c>
      <c r="D5" s="122" t="s">
        <v>155</v>
      </c>
      <c r="E5" s="123">
        <f>E6*100/E4</f>
        <v>40.958740373578706</v>
      </c>
      <c r="F5" s="124">
        <v>2021</v>
      </c>
      <c r="G5" s="125">
        <v>42</v>
      </c>
      <c r="H5" s="126" t="s">
        <v>32</v>
      </c>
      <c r="I5" s="125">
        <v>42</v>
      </c>
      <c r="J5" s="125" t="s">
        <v>33</v>
      </c>
      <c r="K5" s="127" t="s">
        <v>34</v>
      </c>
      <c r="L5" s="121" t="s">
        <v>35</v>
      </c>
      <c r="M5" s="121"/>
      <c r="N5" s="121" t="s">
        <v>36</v>
      </c>
      <c r="O5" s="50"/>
    </row>
    <row r="6" spans="1:15" ht="43.5">
      <c r="A6" s="120" t="s">
        <v>24</v>
      </c>
      <c r="B6" s="128" t="s">
        <v>140</v>
      </c>
      <c r="C6" s="128" t="s">
        <v>37</v>
      </c>
      <c r="D6" s="122" t="s">
        <v>38</v>
      </c>
      <c r="E6" s="122">
        <v>120826.4</v>
      </c>
      <c r="F6" s="122">
        <v>2021</v>
      </c>
      <c r="G6" s="122">
        <v>123898.1</v>
      </c>
      <c r="H6" s="129" t="s">
        <v>32</v>
      </c>
      <c r="I6" s="122">
        <v>123898.1</v>
      </c>
      <c r="J6" s="122" t="s">
        <v>33</v>
      </c>
      <c r="K6" s="130" t="s">
        <v>39</v>
      </c>
      <c r="L6" s="128" t="s">
        <v>40</v>
      </c>
      <c r="M6" s="128"/>
      <c r="N6" s="128" t="s">
        <v>29</v>
      </c>
      <c r="O6" s="50"/>
    </row>
    <row r="7" spans="1:15" ht="88.5" customHeight="1" thickBot="1">
      <c r="A7" s="131" t="s">
        <v>24</v>
      </c>
      <c r="B7" s="132" t="s">
        <v>140</v>
      </c>
      <c r="C7" s="132" t="s">
        <v>41</v>
      </c>
      <c r="D7" s="133" t="s">
        <v>42</v>
      </c>
      <c r="E7" s="133"/>
      <c r="F7" s="133">
        <v>2021</v>
      </c>
      <c r="G7" s="133">
        <v>100</v>
      </c>
      <c r="H7" s="134" t="s">
        <v>44</v>
      </c>
      <c r="I7" s="135">
        <v>100</v>
      </c>
      <c r="J7" s="135" t="s">
        <v>44</v>
      </c>
      <c r="K7" s="136" t="s">
        <v>45</v>
      </c>
      <c r="L7" s="132" t="s">
        <v>46</v>
      </c>
      <c r="M7" s="132" t="s">
        <v>47</v>
      </c>
      <c r="N7" s="132" t="s">
        <v>23</v>
      </c>
      <c r="O7" s="51"/>
    </row>
    <row r="8" spans="1:15" ht="304.5" customHeight="1">
      <c r="A8" s="138" t="s">
        <v>48</v>
      </c>
      <c r="B8" s="139" t="s">
        <v>164</v>
      </c>
      <c r="C8" s="139" t="s">
        <v>49</v>
      </c>
      <c r="D8" s="140" t="s">
        <v>44</v>
      </c>
      <c r="E8" s="140">
        <v>0.6</v>
      </c>
      <c r="F8" s="140">
        <v>2022</v>
      </c>
      <c r="G8" s="140">
        <v>20</v>
      </c>
      <c r="H8" s="141" t="s">
        <v>43</v>
      </c>
      <c r="I8" s="140">
        <v>50</v>
      </c>
      <c r="J8" s="142" t="s">
        <v>43</v>
      </c>
      <c r="K8" s="143" t="s">
        <v>45</v>
      </c>
      <c r="L8" s="139" t="s">
        <v>50</v>
      </c>
      <c r="M8" s="139" t="s">
        <v>51</v>
      </c>
      <c r="N8" s="139" t="s">
        <v>225</v>
      </c>
      <c r="O8" s="205" t="s">
        <v>52</v>
      </c>
    </row>
    <row r="9" spans="1:15" ht="34" customHeight="1" thickBot="1">
      <c r="A9" s="108" t="s">
        <v>48</v>
      </c>
      <c r="B9" s="109" t="s">
        <v>164</v>
      </c>
      <c r="C9" s="109" t="s">
        <v>53</v>
      </c>
      <c r="D9" s="110" t="s">
        <v>54</v>
      </c>
      <c r="E9" s="110" t="s">
        <v>187</v>
      </c>
      <c r="F9" s="110">
        <v>2022</v>
      </c>
      <c r="G9" s="144">
        <v>40</v>
      </c>
      <c r="H9" s="145" t="s">
        <v>43</v>
      </c>
      <c r="I9" s="144">
        <v>70</v>
      </c>
      <c r="J9" s="144" t="s">
        <v>43</v>
      </c>
      <c r="K9" s="112"/>
      <c r="L9" s="109" t="s">
        <v>56</v>
      </c>
      <c r="M9" s="109"/>
      <c r="N9" s="109" t="s">
        <v>226</v>
      </c>
      <c r="O9" s="206"/>
    </row>
    <row r="10" spans="1:15" s="5" customFormat="1" ht="101.5">
      <c r="A10" s="113" t="s">
        <v>157</v>
      </c>
      <c r="B10" s="146" t="s">
        <v>164</v>
      </c>
      <c r="C10" s="146" t="s">
        <v>58</v>
      </c>
      <c r="D10" s="115" t="s">
        <v>59</v>
      </c>
      <c r="E10" s="115">
        <v>0</v>
      </c>
      <c r="F10" s="115">
        <v>2021</v>
      </c>
      <c r="G10" s="115">
        <v>24</v>
      </c>
      <c r="H10" s="147" t="s">
        <v>60</v>
      </c>
      <c r="I10" s="115">
        <v>24</v>
      </c>
      <c r="J10" s="115" t="s">
        <v>61</v>
      </c>
      <c r="K10" s="148" t="s">
        <v>62</v>
      </c>
      <c r="L10" s="146" t="s">
        <v>63</v>
      </c>
      <c r="M10" s="146" t="s">
        <v>64</v>
      </c>
      <c r="N10" s="146" t="s">
        <v>227</v>
      </c>
      <c r="O10" s="46" t="s">
        <v>65</v>
      </c>
    </row>
    <row r="11" spans="1:15" ht="58">
      <c r="A11" s="120" t="s">
        <v>157</v>
      </c>
      <c r="B11" s="121" t="s">
        <v>140</v>
      </c>
      <c r="C11" s="121" t="s">
        <v>66</v>
      </c>
      <c r="D11" s="124" t="s">
        <v>67</v>
      </c>
      <c r="E11" s="124"/>
      <c r="F11" s="124"/>
      <c r="G11" s="124">
        <v>55</v>
      </c>
      <c r="H11" s="149" t="s">
        <v>60</v>
      </c>
      <c r="I11" s="124">
        <v>60</v>
      </c>
      <c r="J11" s="124" t="s">
        <v>61</v>
      </c>
      <c r="K11" s="127" t="s">
        <v>62</v>
      </c>
      <c r="L11" s="121" t="s">
        <v>68</v>
      </c>
      <c r="M11" s="121"/>
      <c r="N11" s="121" t="s">
        <v>23</v>
      </c>
      <c r="O11" s="47"/>
    </row>
    <row r="12" spans="1:15" ht="101.5">
      <c r="A12" s="120" t="s">
        <v>57</v>
      </c>
      <c r="B12" s="150" t="s">
        <v>164</v>
      </c>
      <c r="C12" s="150" t="s">
        <v>69</v>
      </c>
      <c r="D12" s="122" t="s">
        <v>70</v>
      </c>
      <c r="E12" s="124" t="s">
        <v>72</v>
      </c>
      <c r="F12" s="124">
        <v>2022</v>
      </c>
      <c r="G12" s="124" t="s">
        <v>74</v>
      </c>
      <c r="H12" s="149" t="s">
        <v>73</v>
      </c>
      <c r="I12" s="124" t="s">
        <v>76</v>
      </c>
      <c r="J12" s="124" t="s">
        <v>73</v>
      </c>
      <c r="K12" s="127"/>
      <c r="L12" s="121"/>
      <c r="M12" s="121"/>
      <c r="N12" s="121" t="s">
        <v>228</v>
      </c>
      <c r="O12" s="47"/>
    </row>
    <row r="13" spans="1:15" ht="102" thickBot="1">
      <c r="A13" s="131" t="s">
        <v>57</v>
      </c>
      <c r="B13" s="151" t="s">
        <v>164</v>
      </c>
      <c r="C13" s="151" t="s">
        <v>75</v>
      </c>
      <c r="D13" s="152" t="s">
        <v>70</v>
      </c>
      <c r="E13" s="133" t="s">
        <v>72</v>
      </c>
      <c r="F13" s="133">
        <v>2022</v>
      </c>
      <c r="G13" s="133" t="s">
        <v>74</v>
      </c>
      <c r="H13" s="153" t="s">
        <v>73</v>
      </c>
      <c r="I13" s="133" t="s">
        <v>76</v>
      </c>
      <c r="J13" s="133" t="s">
        <v>73</v>
      </c>
      <c r="K13" s="136"/>
      <c r="L13" s="132"/>
      <c r="M13" s="132"/>
      <c r="N13" s="132" t="s">
        <v>228</v>
      </c>
      <c r="O13" s="48"/>
    </row>
    <row r="14" spans="1:15" ht="174">
      <c r="A14" s="138" t="s">
        <v>77</v>
      </c>
      <c r="B14" s="139" t="s">
        <v>164</v>
      </c>
      <c r="C14" s="139" t="s">
        <v>78</v>
      </c>
      <c r="D14" s="154" t="s">
        <v>79</v>
      </c>
      <c r="E14" s="154" t="s">
        <v>74</v>
      </c>
      <c r="F14" s="154">
        <v>2022</v>
      </c>
      <c r="G14" s="154" t="s">
        <v>74</v>
      </c>
      <c r="H14" s="106" t="s">
        <v>73</v>
      </c>
      <c r="I14" s="154" t="s">
        <v>76</v>
      </c>
      <c r="J14" s="154" t="s">
        <v>73</v>
      </c>
      <c r="K14" s="155" t="s">
        <v>80</v>
      </c>
      <c r="L14" s="139" t="s">
        <v>81</v>
      </c>
      <c r="M14" s="139" t="s">
        <v>82</v>
      </c>
      <c r="N14" s="139" t="s">
        <v>83</v>
      </c>
      <c r="O14" s="205" t="s">
        <v>84</v>
      </c>
    </row>
    <row r="15" spans="1:15" ht="390" customHeight="1" thickBot="1">
      <c r="A15" s="108" t="s">
        <v>77</v>
      </c>
      <c r="B15" s="109" t="s">
        <v>140</v>
      </c>
      <c r="C15" s="109" t="s">
        <v>85</v>
      </c>
      <c r="D15" s="110" t="s">
        <v>86</v>
      </c>
      <c r="E15" s="110">
        <v>24</v>
      </c>
      <c r="F15" s="110">
        <v>2021</v>
      </c>
      <c r="G15" s="110">
        <v>24</v>
      </c>
      <c r="H15" s="111" t="s">
        <v>86</v>
      </c>
      <c r="I15" s="110">
        <v>24</v>
      </c>
      <c r="J15" s="110" t="s">
        <v>86</v>
      </c>
      <c r="K15" s="112" t="s">
        <v>87</v>
      </c>
      <c r="L15" s="109" t="s">
        <v>88</v>
      </c>
      <c r="M15" s="156" t="s">
        <v>89</v>
      </c>
      <c r="N15" s="156" t="s">
        <v>229</v>
      </c>
      <c r="O15" s="222" t="s">
        <v>240</v>
      </c>
    </row>
    <row r="16" spans="1:15" ht="409.6" thickBot="1">
      <c r="A16" s="157" t="s">
        <v>91</v>
      </c>
      <c r="B16" s="158" t="s">
        <v>140</v>
      </c>
      <c r="C16" s="158" t="s">
        <v>92</v>
      </c>
      <c r="D16" s="159" t="s">
        <v>44</v>
      </c>
      <c r="E16" s="160" t="s">
        <v>188</v>
      </c>
      <c r="F16" s="161">
        <v>2021</v>
      </c>
      <c r="G16" s="159">
        <v>25</v>
      </c>
      <c r="H16" s="162" t="s">
        <v>94</v>
      </c>
      <c r="I16" s="159">
        <v>25</v>
      </c>
      <c r="J16" s="159" t="s">
        <v>94</v>
      </c>
      <c r="K16" s="163" t="s">
        <v>95</v>
      </c>
      <c r="L16" s="158" t="s">
        <v>96</v>
      </c>
      <c r="M16" s="164" t="s">
        <v>97</v>
      </c>
      <c r="N16" s="164" t="s">
        <v>230</v>
      </c>
      <c r="O16" s="45" t="s">
        <v>98</v>
      </c>
    </row>
    <row r="17" spans="1:15" ht="247.5" customHeight="1">
      <c r="A17" s="165" t="s">
        <v>99</v>
      </c>
      <c r="B17" s="166" t="s">
        <v>140</v>
      </c>
      <c r="C17" s="166" t="s">
        <v>100</v>
      </c>
      <c r="D17" s="167" t="s">
        <v>101</v>
      </c>
      <c r="E17" s="168">
        <v>282</v>
      </c>
      <c r="F17" s="167">
        <v>2022</v>
      </c>
      <c r="G17" s="167">
        <v>282</v>
      </c>
      <c r="H17" s="169" t="s">
        <v>102</v>
      </c>
      <c r="I17" s="167">
        <v>282</v>
      </c>
      <c r="J17" s="167" t="s">
        <v>102</v>
      </c>
      <c r="K17" s="170" t="s">
        <v>103</v>
      </c>
      <c r="L17" s="166" t="s">
        <v>104</v>
      </c>
      <c r="M17" s="171" t="s">
        <v>189</v>
      </c>
      <c r="N17" s="171" t="s">
        <v>105</v>
      </c>
      <c r="O17" s="210" t="s">
        <v>110</v>
      </c>
    </row>
    <row r="18" spans="1:15" ht="249" customHeight="1">
      <c r="A18" s="172" t="s">
        <v>99</v>
      </c>
      <c r="B18" s="173" t="s">
        <v>140</v>
      </c>
      <c r="C18" s="173" t="s">
        <v>106</v>
      </c>
      <c r="D18" s="174" t="s">
        <v>101</v>
      </c>
      <c r="E18" s="175">
        <v>14440</v>
      </c>
      <c r="F18" s="174">
        <v>2022</v>
      </c>
      <c r="G18" s="175">
        <v>14655</v>
      </c>
      <c r="H18" s="174" t="s">
        <v>102</v>
      </c>
      <c r="I18" s="175">
        <v>15193</v>
      </c>
      <c r="J18" s="174" t="s">
        <v>102</v>
      </c>
      <c r="K18" s="176" t="s">
        <v>18</v>
      </c>
      <c r="L18" s="173" t="s">
        <v>107</v>
      </c>
      <c r="M18" s="177" t="s">
        <v>108</v>
      </c>
      <c r="N18" s="177" t="s">
        <v>109</v>
      </c>
      <c r="O18" s="211" t="s">
        <v>110</v>
      </c>
    </row>
    <row r="19" spans="1:15" ht="232.5" thickBot="1">
      <c r="A19" s="178" t="s">
        <v>99</v>
      </c>
      <c r="B19" s="179" t="s">
        <v>164</v>
      </c>
      <c r="C19" s="179" t="s">
        <v>111</v>
      </c>
      <c r="D19" s="180" t="s">
        <v>101</v>
      </c>
      <c r="E19" s="180">
        <v>0</v>
      </c>
      <c r="F19" s="180">
        <v>2021</v>
      </c>
      <c r="G19" s="180">
        <v>0</v>
      </c>
      <c r="H19" s="181" t="s">
        <v>101</v>
      </c>
      <c r="I19" s="180">
        <v>0</v>
      </c>
      <c r="J19" s="180" t="s">
        <v>101</v>
      </c>
      <c r="K19" s="182" t="s">
        <v>112</v>
      </c>
      <c r="L19" s="179" t="s">
        <v>113</v>
      </c>
      <c r="M19" s="217" t="s">
        <v>236</v>
      </c>
      <c r="N19" s="183" t="s">
        <v>232</v>
      </c>
      <c r="O19" s="212" t="s">
        <v>114</v>
      </c>
    </row>
    <row r="20" spans="1:15" ht="247" thickBot="1">
      <c r="A20" s="184" t="s">
        <v>115</v>
      </c>
      <c r="B20" s="185" t="s">
        <v>164</v>
      </c>
      <c r="C20" s="185" t="s">
        <v>116</v>
      </c>
      <c r="D20" s="160" t="s">
        <v>117</v>
      </c>
      <c r="E20" s="160">
        <v>40</v>
      </c>
      <c r="F20" s="160">
        <v>2020</v>
      </c>
      <c r="G20" s="160">
        <v>60</v>
      </c>
      <c r="H20" s="186" t="s">
        <v>94</v>
      </c>
      <c r="I20" s="160">
        <v>65</v>
      </c>
      <c r="J20" s="160" t="s">
        <v>61</v>
      </c>
      <c r="K20" s="187" t="s">
        <v>118</v>
      </c>
      <c r="L20" s="185" t="s">
        <v>119</v>
      </c>
      <c r="M20" s="188" t="s">
        <v>160</v>
      </c>
      <c r="N20" s="188" t="s">
        <v>233</v>
      </c>
      <c r="O20" s="209" t="s">
        <v>161</v>
      </c>
    </row>
    <row r="21" spans="1:15" ht="57" customHeight="1">
      <c r="A21" s="138" t="s">
        <v>122</v>
      </c>
      <c r="B21" s="139" t="s">
        <v>140</v>
      </c>
      <c r="C21" s="139" t="s">
        <v>123</v>
      </c>
      <c r="D21" s="154" t="s">
        <v>124</v>
      </c>
      <c r="E21" s="154">
        <v>7</v>
      </c>
      <c r="F21" s="154">
        <v>2021</v>
      </c>
      <c r="G21" s="154">
        <v>24</v>
      </c>
      <c r="H21" s="106" t="s">
        <v>125</v>
      </c>
      <c r="I21" s="154">
        <v>84</v>
      </c>
      <c r="J21" s="154" t="s">
        <v>126</v>
      </c>
      <c r="K21" s="189" t="s">
        <v>18</v>
      </c>
      <c r="L21" s="139" t="s">
        <v>127</v>
      </c>
      <c r="M21" s="139" t="s">
        <v>128</v>
      </c>
      <c r="N21" s="139" t="s">
        <v>129</v>
      </c>
      <c r="O21" s="205" t="s">
        <v>130</v>
      </c>
    </row>
    <row r="22" spans="1:15" ht="55" customHeight="1">
      <c r="A22" s="190" t="s">
        <v>122</v>
      </c>
      <c r="B22" s="191" t="s">
        <v>140</v>
      </c>
      <c r="C22" s="191" t="s">
        <v>131</v>
      </c>
      <c r="D22" s="192" t="s">
        <v>124</v>
      </c>
      <c r="E22" s="193">
        <v>10</v>
      </c>
      <c r="F22" s="193">
        <v>2021</v>
      </c>
      <c r="G22" s="192">
        <v>24</v>
      </c>
      <c r="H22" s="140" t="s">
        <v>125</v>
      </c>
      <c r="I22" s="192">
        <v>84</v>
      </c>
      <c r="J22" s="192" t="s">
        <v>126</v>
      </c>
      <c r="K22" s="194" t="s">
        <v>87</v>
      </c>
      <c r="L22" s="191" t="s">
        <v>56</v>
      </c>
      <c r="M22" s="191" t="s">
        <v>128</v>
      </c>
      <c r="N22" s="191" t="s">
        <v>129</v>
      </c>
      <c r="O22" s="208" t="s">
        <v>132</v>
      </c>
    </row>
    <row r="23" spans="1:15" ht="55.5" customHeight="1">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row>
    <row r="24" spans="1:15" ht="58.5" customHeight="1">
      <c r="A24" s="190" t="s">
        <v>122</v>
      </c>
      <c r="B24" s="191" t="s">
        <v>140</v>
      </c>
      <c r="C24" s="191" t="s">
        <v>134</v>
      </c>
      <c r="D24" s="192" t="s">
        <v>124</v>
      </c>
      <c r="E24" s="193">
        <v>1</v>
      </c>
      <c r="F24" s="193">
        <v>2021</v>
      </c>
      <c r="G24" s="193">
        <v>16</v>
      </c>
      <c r="H24" s="140" t="s">
        <v>125</v>
      </c>
      <c r="I24" s="192">
        <v>48</v>
      </c>
      <c r="J24" s="192" t="s">
        <v>126</v>
      </c>
      <c r="K24" s="195" t="s">
        <v>87</v>
      </c>
      <c r="L24" s="191" t="s">
        <v>56</v>
      </c>
      <c r="M24" s="191" t="s">
        <v>128</v>
      </c>
      <c r="N24" s="191" t="s">
        <v>129</v>
      </c>
      <c r="O24" s="208" t="s">
        <v>132</v>
      </c>
    </row>
    <row r="25" spans="1:15" ht="189" thickBot="1">
      <c r="A25" s="108" t="s">
        <v>122</v>
      </c>
      <c r="B25" s="109" t="s">
        <v>140</v>
      </c>
      <c r="C25" s="109" t="s">
        <v>135</v>
      </c>
      <c r="D25" s="110" t="s">
        <v>44</v>
      </c>
      <c r="E25" s="196"/>
      <c r="F25" s="196"/>
      <c r="G25" s="196"/>
      <c r="H25" s="197"/>
      <c r="I25" s="110"/>
      <c r="J25" s="110"/>
      <c r="K25" s="112"/>
      <c r="L25" s="109" t="s">
        <v>56</v>
      </c>
      <c r="M25" s="109" t="s">
        <v>136</v>
      </c>
      <c r="N25" s="109" t="s">
        <v>137</v>
      </c>
      <c r="O25" s="206"/>
    </row>
    <row r="26" spans="1:15" ht="111" customHeight="1"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5" ht="122.5" customHeight="1">
      <c r="A27" s="138" t="s">
        <v>142</v>
      </c>
      <c r="B27" s="139" t="s">
        <v>164</v>
      </c>
      <c r="C27" s="139" t="s">
        <v>143</v>
      </c>
      <c r="D27" s="202" t="s">
        <v>70</v>
      </c>
      <c r="E27" s="154" t="s">
        <v>72</v>
      </c>
      <c r="F27" s="154">
        <v>2022</v>
      </c>
      <c r="G27" s="154" t="s">
        <v>74</v>
      </c>
      <c r="H27" s="106" t="s">
        <v>162</v>
      </c>
      <c r="I27" s="154" t="s">
        <v>76</v>
      </c>
      <c r="J27" s="154" t="s">
        <v>73</v>
      </c>
      <c r="K27" s="143" t="s">
        <v>144</v>
      </c>
      <c r="L27" s="139" t="s">
        <v>145</v>
      </c>
      <c r="M27" s="139" t="s">
        <v>146</v>
      </c>
      <c r="N27" s="139" t="s">
        <v>234</v>
      </c>
      <c r="O27" s="205"/>
    </row>
    <row r="28" spans="1:15" ht="87.5" customHeight="1" thickBot="1">
      <c r="A28" s="108" t="s">
        <v>142</v>
      </c>
      <c r="B28" s="109" t="s">
        <v>164</v>
      </c>
      <c r="C28" s="109" t="s">
        <v>147</v>
      </c>
      <c r="D28" s="110" t="s">
        <v>44</v>
      </c>
      <c r="E28" s="196">
        <v>77.400000000000006</v>
      </c>
      <c r="F28" s="196">
        <v>2022</v>
      </c>
      <c r="G28" s="110" t="s">
        <v>148</v>
      </c>
      <c r="H28" s="197" t="s">
        <v>44</v>
      </c>
      <c r="I28" s="110" t="s">
        <v>148</v>
      </c>
      <c r="J28" s="196" t="s">
        <v>44</v>
      </c>
      <c r="K28" s="112" t="s">
        <v>144</v>
      </c>
      <c r="L28" s="109" t="s">
        <v>149</v>
      </c>
      <c r="M28" s="203" t="s">
        <v>146</v>
      </c>
      <c r="N28" s="203"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K28" r:id="rId1" xr:uid="{00000000-0004-0000-0700-00000E000000}"/>
    <hyperlink ref="K27" r:id="rId2" xr:uid="{00000000-0004-0000-0700-00000D000000}"/>
    <hyperlink ref="O20" r:id="rId3" xr:uid="{00000000-0004-0000-0700-00000C000000}"/>
    <hyperlink ref="K20" r:id="rId4" xr:uid="{00000000-0004-0000-0700-00000A000000}"/>
    <hyperlink ref="K19" r:id="rId5" xr:uid="{00000000-0004-0000-0700-000008000000}"/>
    <hyperlink ref="K16" r:id="rId6" xr:uid="{00000000-0004-0000-0700-000004000000}"/>
    <hyperlink ref="K11" r:id="rId7" xr:uid="{00000000-0004-0000-0700-000002000000}"/>
    <hyperlink ref="K10" r:id="rId8" xr:uid="{00000000-0004-0000-0700-000001000000}"/>
    <hyperlink ref="K2" r:id="rId9" xr:uid="{00000000-0004-0000-0700-000000000000}"/>
    <hyperlink ref="N15" r:id="rId10" xr:uid="{C43F0AE6-00F6-4C30-BF44-463E1F2EB63B}"/>
    <hyperlink ref="N16" r:id="rId11" xr:uid="{644AC0A5-E64C-4643-A5BA-D24B65DC2D05}"/>
    <hyperlink ref="N18" r:id="rId12" xr:uid="{3008F9A9-7321-4723-86EB-54BB0FF3B170}"/>
    <hyperlink ref="N19" r:id="rId13" location="eesti-oigusaktid-kes" xr:uid="{A95CB86D-A930-4159-88F9-8DE5187D47C0}"/>
    <hyperlink ref="N20" r:id="rId14" xr:uid="{0821BE1C-0711-4305-80C1-F1BF01B9DE4F}"/>
  </hyperlinks>
  <pageMargins left="0.7" right="0.7" top="0.75" bottom="0.75" header="0" footer="0"/>
  <pageSetup orientation="landscape"/>
  <legacyDrawing r:id="rId1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998"/>
  <sheetViews>
    <sheetView zoomScale="60" zoomScaleNormal="60" workbookViewId="0">
      <pane xSplit="3" ySplit="1" topLeftCell="D2" activePane="bottomRight" state="frozen"/>
      <selection pane="topRight" activeCell="C1" sqref="C1"/>
      <selection pane="bottomLeft" activeCell="A2" sqref="A2"/>
      <selection pane="bottomRight" activeCell="O16" sqref="O16"/>
    </sheetView>
  </sheetViews>
  <sheetFormatPr defaultColWidth="14.453125" defaultRowHeight="15" customHeight="1"/>
  <cols>
    <col min="1" max="1" width="18.90625" style="4" customWidth="1"/>
    <col min="2" max="2" width="12.453125" style="4" customWidth="1"/>
    <col min="3" max="3" width="34.54296875" style="4" customWidth="1"/>
    <col min="4" max="4" width="12.81640625" style="4" customWidth="1"/>
    <col min="5" max="5" width="15.26953125" style="4" customWidth="1"/>
    <col min="6" max="6" width="9.54296875" style="4" customWidth="1"/>
    <col min="7" max="7" width="13.81640625" style="4" customWidth="1"/>
    <col min="8" max="8" width="9.54296875" style="4" customWidth="1"/>
    <col min="9" max="9" width="12" style="4" customWidth="1"/>
    <col min="10" max="10" width="9.81640625" style="4" customWidth="1"/>
    <col min="11" max="11" width="11.453125" style="4" customWidth="1"/>
    <col min="12" max="12" width="36.1796875" style="4" customWidth="1"/>
    <col min="13" max="13" width="50.54296875" style="4" customWidth="1"/>
    <col min="14" max="14" width="67.453125" style="4" customWidth="1"/>
    <col min="15" max="15" width="55.26953125" style="6" customWidth="1"/>
    <col min="16" max="27" width="8.7265625" style="4" customWidth="1"/>
    <col min="28" max="16384" width="14.453125" style="4"/>
  </cols>
  <sheetData>
    <row r="1" spans="1:15" s="3" customFormat="1" ht="41.15" customHeight="1">
      <c r="A1" s="101" t="s">
        <v>0</v>
      </c>
      <c r="B1" s="101" t="s">
        <v>163</v>
      </c>
      <c r="C1" s="101" t="s">
        <v>1</v>
      </c>
      <c r="D1" s="102" t="s">
        <v>2</v>
      </c>
      <c r="E1" s="102" t="s">
        <v>3</v>
      </c>
      <c r="F1" s="102" t="s">
        <v>4</v>
      </c>
      <c r="G1" s="102" t="s">
        <v>5</v>
      </c>
      <c r="H1" s="102" t="s">
        <v>6</v>
      </c>
      <c r="I1" s="102" t="s">
        <v>7</v>
      </c>
      <c r="J1" s="102" t="s">
        <v>6</v>
      </c>
      <c r="K1" s="101" t="s">
        <v>8</v>
      </c>
      <c r="L1" s="101" t="s">
        <v>9</v>
      </c>
      <c r="M1" s="101" t="s">
        <v>10</v>
      </c>
      <c r="N1" s="101" t="s">
        <v>11</v>
      </c>
      <c r="O1" s="204" t="s">
        <v>12</v>
      </c>
    </row>
    <row r="2" spans="1:15" ht="97" customHeight="1">
      <c r="A2" s="103" t="s">
        <v>13</v>
      </c>
      <c r="B2" s="104" t="s">
        <v>164</v>
      </c>
      <c r="C2" s="104" t="s">
        <v>14</v>
      </c>
      <c r="D2" s="105" t="s">
        <v>15</v>
      </c>
      <c r="E2" s="105" t="s">
        <v>190</v>
      </c>
      <c r="F2" s="105">
        <v>2019</v>
      </c>
      <c r="G2" s="105">
        <f>E2*0.3</f>
        <v>26.321999999999999</v>
      </c>
      <c r="H2" s="106" t="s">
        <v>17</v>
      </c>
      <c r="I2" s="105">
        <f>E2*0.2</f>
        <v>17.547999999999998</v>
      </c>
      <c r="J2" s="105" t="s">
        <v>17</v>
      </c>
      <c r="K2" s="107" t="s">
        <v>18</v>
      </c>
      <c r="L2" s="104" t="s">
        <v>19</v>
      </c>
      <c r="M2" s="104" t="s">
        <v>20</v>
      </c>
      <c r="N2" s="104" t="s">
        <v>222</v>
      </c>
      <c r="O2" s="223"/>
    </row>
    <row r="3" spans="1:15" ht="44.5" customHeight="1" thickBot="1">
      <c r="A3" s="108" t="s">
        <v>13</v>
      </c>
      <c r="B3" s="109" t="s">
        <v>164</v>
      </c>
      <c r="C3" s="109" t="s">
        <v>214</v>
      </c>
      <c r="D3" s="110" t="s">
        <v>15</v>
      </c>
      <c r="E3" s="110" t="s">
        <v>191</v>
      </c>
      <c r="F3" s="110">
        <v>2019</v>
      </c>
      <c r="G3" s="110">
        <f>E3*0.3</f>
        <v>2.1</v>
      </c>
      <c r="H3" s="111" t="s">
        <v>17</v>
      </c>
      <c r="I3" s="110">
        <f>E3*0.2</f>
        <v>1.4000000000000001</v>
      </c>
      <c r="J3" s="110" t="s">
        <v>17</v>
      </c>
      <c r="K3" s="112"/>
      <c r="L3" s="109" t="s">
        <v>22</v>
      </c>
      <c r="M3" s="104"/>
      <c r="N3" s="104" t="s">
        <v>222</v>
      </c>
      <c r="O3" s="224"/>
    </row>
    <row r="4" spans="1:15" ht="74.5">
      <c r="A4" s="113" t="s">
        <v>24</v>
      </c>
      <c r="B4" s="114" t="s">
        <v>140</v>
      </c>
      <c r="C4" s="114" t="s">
        <v>25</v>
      </c>
      <c r="D4" s="115" t="s">
        <v>26</v>
      </c>
      <c r="E4" s="116" t="s">
        <v>192</v>
      </c>
      <c r="F4" s="116">
        <v>2021</v>
      </c>
      <c r="G4" s="117">
        <v>32000000</v>
      </c>
      <c r="H4" s="118" t="s">
        <v>223</v>
      </c>
      <c r="I4" s="117">
        <v>32000000</v>
      </c>
      <c r="J4" s="117" t="s">
        <v>224</v>
      </c>
      <c r="K4" s="119" t="s">
        <v>18</v>
      </c>
      <c r="L4" s="114" t="s">
        <v>27</v>
      </c>
      <c r="M4" s="114" t="s">
        <v>193</v>
      </c>
      <c r="N4" s="114" t="s">
        <v>29</v>
      </c>
      <c r="O4" s="49"/>
    </row>
    <row r="5" spans="1:15" ht="43.5">
      <c r="A5" s="120" t="s">
        <v>24</v>
      </c>
      <c r="B5" s="121" t="s">
        <v>140</v>
      </c>
      <c r="C5" s="121" t="s">
        <v>30</v>
      </c>
      <c r="D5" s="122" t="s">
        <v>155</v>
      </c>
      <c r="E5" s="123">
        <v>8</v>
      </c>
      <c r="F5" s="124">
        <v>2021</v>
      </c>
      <c r="G5" s="125">
        <v>42</v>
      </c>
      <c r="H5" s="126" t="s">
        <v>32</v>
      </c>
      <c r="I5" s="125">
        <v>42</v>
      </c>
      <c r="J5" s="125" t="s">
        <v>33</v>
      </c>
      <c r="K5" s="127" t="s">
        <v>34</v>
      </c>
      <c r="L5" s="121" t="s">
        <v>35</v>
      </c>
      <c r="M5" s="121"/>
      <c r="N5" s="121" t="s">
        <v>36</v>
      </c>
      <c r="O5" s="50"/>
    </row>
    <row r="6" spans="1:15" ht="43.5">
      <c r="A6" s="120" t="s">
        <v>24</v>
      </c>
      <c r="B6" s="128" t="s">
        <v>140</v>
      </c>
      <c r="C6" s="128" t="s">
        <v>37</v>
      </c>
      <c r="D6" s="122" t="s">
        <v>38</v>
      </c>
      <c r="E6" s="122" t="s">
        <v>194</v>
      </c>
      <c r="F6" s="122">
        <v>2021</v>
      </c>
      <c r="G6" s="122">
        <f>42*E4/100</f>
        <v>20494.236000000001</v>
      </c>
      <c r="H6" s="129" t="s">
        <v>195</v>
      </c>
      <c r="I6" s="122">
        <v>20494.2</v>
      </c>
      <c r="J6" s="122" t="s">
        <v>196</v>
      </c>
      <c r="K6" s="130" t="s">
        <v>39</v>
      </c>
      <c r="L6" s="128" t="s">
        <v>40</v>
      </c>
      <c r="M6" s="128"/>
      <c r="N6" s="128" t="s">
        <v>29</v>
      </c>
      <c r="O6" s="50"/>
    </row>
    <row r="7" spans="1:15" ht="82" customHeight="1" thickBot="1">
      <c r="A7" s="131" t="s">
        <v>24</v>
      </c>
      <c r="B7" s="132" t="s">
        <v>140</v>
      </c>
      <c r="C7" s="132" t="s">
        <v>41</v>
      </c>
      <c r="D7" s="133" t="s">
        <v>42</v>
      </c>
      <c r="E7" s="133">
        <v>34</v>
      </c>
      <c r="F7" s="133">
        <v>2021</v>
      </c>
      <c r="G7" s="133">
        <v>75</v>
      </c>
      <c r="H7" s="134" t="s">
        <v>181</v>
      </c>
      <c r="I7" s="135">
        <v>100</v>
      </c>
      <c r="J7" s="135" t="s">
        <v>44</v>
      </c>
      <c r="K7" s="136" t="s">
        <v>45</v>
      </c>
      <c r="L7" s="132" t="s">
        <v>46</v>
      </c>
      <c r="M7" s="132" t="s">
        <v>47</v>
      </c>
      <c r="N7" s="132" t="s">
        <v>23</v>
      </c>
      <c r="O7" s="51"/>
    </row>
    <row r="8" spans="1:15" ht="297.5" customHeight="1">
      <c r="A8" s="138" t="s">
        <v>48</v>
      </c>
      <c r="B8" s="139" t="s">
        <v>164</v>
      </c>
      <c r="C8" s="139" t="s">
        <v>49</v>
      </c>
      <c r="D8" s="140" t="s">
        <v>44</v>
      </c>
      <c r="E8" s="140">
        <v>0.5</v>
      </c>
      <c r="F8" s="140">
        <v>2022</v>
      </c>
      <c r="G8" s="140">
        <v>20</v>
      </c>
      <c r="H8" s="141" t="s">
        <v>43</v>
      </c>
      <c r="I8" s="140">
        <v>50</v>
      </c>
      <c r="J8" s="142" t="s">
        <v>43</v>
      </c>
      <c r="K8" s="143" t="s">
        <v>45</v>
      </c>
      <c r="L8" s="139" t="s">
        <v>50</v>
      </c>
      <c r="M8" s="139" t="s">
        <v>51</v>
      </c>
      <c r="N8" s="139" t="s">
        <v>225</v>
      </c>
      <c r="O8" s="205" t="s">
        <v>52</v>
      </c>
    </row>
    <row r="9" spans="1:15" ht="30" customHeight="1" thickBot="1">
      <c r="A9" s="108" t="s">
        <v>48</v>
      </c>
      <c r="B9" s="109" t="s">
        <v>164</v>
      </c>
      <c r="C9" s="109" t="s">
        <v>53</v>
      </c>
      <c r="D9" s="110" t="s">
        <v>54</v>
      </c>
      <c r="E9" s="110" t="s">
        <v>197</v>
      </c>
      <c r="F9" s="110">
        <v>2022</v>
      </c>
      <c r="G9" s="144">
        <v>60</v>
      </c>
      <c r="H9" s="145" t="s">
        <v>43</v>
      </c>
      <c r="I9" s="144">
        <v>85</v>
      </c>
      <c r="J9" s="144" t="s">
        <v>43</v>
      </c>
      <c r="K9" s="112"/>
      <c r="L9" s="109" t="s">
        <v>56</v>
      </c>
      <c r="M9" s="109"/>
      <c r="N9" s="109" t="s">
        <v>226</v>
      </c>
      <c r="O9" s="206"/>
    </row>
    <row r="10" spans="1:15" s="5" customFormat="1" ht="132.5" customHeight="1">
      <c r="A10" s="113" t="s">
        <v>157</v>
      </c>
      <c r="B10" s="146" t="s">
        <v>164</v>
      </c>
      <c r="C10" s="146" t="s">
        <v>58</v>
      </c>
      <c r="D10" s="115" t="s">
        <v>59</v>
      </c>
      <c r="E10" s="115">
        <v>0</v>
      </c>
      <c r="F10" s="115">
        <v>2021</v>
      </c>
      <c r="G10" s="115">
        <v>24</v>
      </c>
      <c r="H10" s="147" t="s">
        <v>60</v>
      </c>
      <c r="I10" s="115">
        <v>24</v>
      </c>
      <c r="J10" s="115" t="s">
        <v>61</v>
      </c>
      <c r="K10" s="148" t="s">
        <v>62</v>
      </c>
      <c r="L10" s="146" t="s">
        <v>63</v>
      </c>
      <c r="M10" s="146" t="s">
        <v>64</v>
      </c>
      <c r="N10" s="146" t="s">
        <v>227</v>
      </c>
      <c r="O10" s="46" t="s">
        <v>65</v>
      </c>
    </row>
    <row r="11" spans="1:15" ht="107.5" customHeight="1">
      <c r="A11" s="120" t="s">
        <v>157</v>
      </c>
      <c r="B11" s="121" t="s">
        <v>140</v>
      </c>
      <c r="C11" s="121" t="s">
        <v>66</v>
      </c>
      <c r="D11" s="124" t="s">
        <v>67</v>
      </c>
      <c r="E11" s="124">
        <v>8</v>
      </c>
      <c r="F11" s="124"/>
      <c r="G11" s="124">
        <v>55</v>
      </c>
      <c r="H11" s="149" t="s">
        <v>60</v>
      </c>
      <c r="I11" s="124">
        <v>60</v>
      </c>
      <c r="J11" s="124" t="s">
        <v>61</v>
      </c>
      <c r="K11" s="127" t="s">
        <v>62</v>
      </c>
      <c r="L11" s="121" t="s">
        <v>68</v>
      </c>
      <c r="M11" s="121"/>
      <c r="N11" s="121" t="s">
        <v>23</v>
      </c>
      <c r="O11" s="47"/>
    </row>
    <row r="12" spans="1:15" ht="101.5">
      <c r="A12" s="120" t="s">
        <v>57</v>
      </c>
      <c r="B12" s="150" t="s">
        <v>164</v>
      </c>
      <c r="C12" s="150" t="s">
        <v>69</v>
      </c>
      <c r="D12" s="122" t="s">
        <v>70</v>
      </c>
      <c r="E12" s="124" t="s">
        <v>72</v>
      </c>
      <c r="F12" s="124">
        <v>2022</v>
      </c>
      <c r="G12" s="124" t="s">
        <v>74</v>
      </c>
      <c r="H12" s="149" t="s">
        <v>73</v>
      </c>
      <c r="I12" s="124" t="s">
        <v>76</v>
      </c>
      <c r="J12" s="124" t="s">
        <v>73</v>
      </c>
      <c r="K12" s="127"/>
      <c r="L12" s="121"/>
      <c r="M12" s="121"/>
      <c r="N12" s="121" t="s">
        <v>228</v>
      </c>
      <c r="O12" s="47"/>
    </row>
    <row r="13" spans="1:15" ht="102" thickBot="1">
      <c r="A13" s="131" t="s">
        <v>57</v>
      </c>
      <c r="B13" s="151" t="s">
        <v>164</v>
      </c>
      <c r="C13" s="151" t="s">
        <v>75</v>
      </c>
      <c r="D13" s="152" t="s">
        <v>70</v>
      </c>
      <c r="E13" s="133" t="s">
        <v>74</v>
      </c>
      <c r="F13" s="133">
        <v>2022</v>
      </c>
      <c r="G13" s="133" t="s">
        <v>76</v>
      </c>
      <c r="H13" s="153" t="s">
        <v>73</v>
      </c>
      <c r="I13" s="133" t="s">
        <v>76</v>
      </c>
      <c r="J13" s="133" t="s">
        <v>73</v>
      </c>
      <c r="K13" s="136"/>
      <c r="L13" s="132"/>
      <c r="M13" s="132"/>
      <c r="N13" s="132" t="s">
        <v>228</v>
      </c>
      <c r="O13" s="48"/>
    </row>
    <row r="14" spans="1:15" ht="200.5" customHeight="1">
      <c r="A14" s="138" t="s">
        <v>77</v>
      </c>
      <c r="B14" s="139" t="s">
        <v>164</v>
      </c>
      <c r="C14" s="139" t="s">
        <v>78</v>
      </c>
      <c r="D14" s="154" t="s">
        <v>79</v>
      </c>
      <c r="E14" s="154" t="s">
        <v>71</v>
      </c>
      <c r="F14" s="154">
        <v>2022</v>
      </c>
      <c r="G14" s="154" t="s">
        <v>72</v>
      </c>
      <c r="H14" s="106" t="s">
        <v>73</v>
      </c>
      <c r="I14" s="154" t="s">
        <v>74</v>
      </c>
      <c r="J14" s="154" t="s">
        <v>73</v>
      </c>
      <c r="K14" s="155" t="s">
        <v>80</v>
      </c>
      <c r="L14" s="139" t="s">
        <v>81</v>
      </c>
      <c r="M14" s="139" t="s">
        <v>82</v>
      </c>
      <c r="N14" s="139" t="s">
        <v>83</v>
      </c>
      <c r="O14" s="205" t="s">
        <v>84</v>
      </c>
    </row>
    <row r="15" spans="1:15" ht="394" customHeight="1" thickBot="1">
      <c r="A15" s="108" t="s">
        <v>77</v>
      </c>
      <c r="B15" s="109" t="s">
        <v>140</v>
      </c>
      <c r="C15" s="109" t="s">
        <v>85</v>
      </c>
      <c r="D15" s="110" t="s">
        <v>86</v>
      </c>
      <c r="E15" s="110">
        <v>0</v>
      </c>
      <c r="F15" s="110">
        <v>2021</v>
      </c>
      <c r="G15" s="110">
        <v>0</v>
      </c>
      <c r="H15" s="111" t="s">
        <v>86</v>
      </c>
      <c r="I15" s="110">
        <v>0</v>
      </c>
      <c r="J15" s="110" t="s">
        <v>86</v>
      </c>
      <c r="K15" s="112" t="s">
        <v>87</v>
      </c>
      <c r="L15" s="109" t="s">
        <v>88</v>
      </c>
      <c r="M15" s="156" t="s">
        <v>89</v>
      </c>
      <c r="N15" s="156" t="s">
        <v>229</v>
      </c>
      <c r="O15" s="222" t="s">
        <v>239</v>
      </c>
    </row>
    <row r="16" spans="1:15" ht="390.5" thickBot="1">
      <c r="A16" s="157" t="s">
        <v>91</v>
      </c>
      <c r="B16" s="158" t="s">
        <v>140</v>
      </c>
      <c r="C16" s="158" t="s">
        <v>92</v>
      </c>
      <c r="D16" s="159" t="s">
        <v>44</v>
      </c>
      <c r="E16" s="160" t="s">
        <v>198</v>
      </c>
      <c r="F16" s="161">
        <v>2021</v>
      </c>
      <c r="G16" s="159">
        <v>25</v>
      </c>
      <c r="H16" s="162" t="s">
        <v>94</v>
      </c>
      <c r="I16" s="159">
        <v>25</v>
      </c>
      <c r="J16" s="159" t="s">
        <v>94</v>
      </c>
      <c r="K16" s="163" t="s">
        <v>95</v>
      </c>
      <c r="L16" s="158" t="s">
        <v>96</v>
      </c>
      <c r="M16" s="164" t="s">
        <v>97</v>
      </c>
      <c r="N16" s="164" t="s">
        <v>230</v>
      </c>
      <c r="O16" s="220" t="s">
        <v>98</v>
      </c>
    </row>
    <row r="17" spans="1:15" ht="58">
      <c r="A17" s="165" t="s">
        <v>99</v>
      </c>
      <c r="B17" s="166" t="s">
        <v>140</v>
      </c>
      <c r="C17" s="166" t="s">
        <v>100</v>
      </c>
      <c r="D17" s="167" t="s">
        <v>101</v>
      </c>
      <c r="E17" s="168">
        <v>0</v>
      </c>
      <c r="F17" s="167">
        <v>2022</v>
      </c>
      <c r="G17" s="167">
        <v>0</v>
      </c>
      <c r="H17" s="169" t="s">
        <v>102</v>
      </c>
      <c r="I17" s="167">
        <v>0</v>
      </c>
      <c r="J17" s="167" t="s">
        <v>102</v>
      </c>
      <c r="K17" s="170" t="s">
        <v>103</v>
      </c>
      <c r="L17" s="166" t="s">
        <v>104</v>
      </c>
      <c r="M17" s="171" t="s">
        <v>105</v>
      </c>
      <c r="N17" s="171" t="s">
        <v>105</v>
      </c>
      <c r="O17" s="210" t="s">
        <v>105</v>
      </c>
    </row>
    <row r="18" spans="1:15" ht="235.5" customHeight="1">
      <c r="A18" s="172" t="s">
        <v>99</v>
      </c>
      <c r="B18" s="173" t="s">
        <v>140</v>
      </c>
      <c r="C18" s="173" t="s">
        <v>106</v>
      </c>
      <c r="D18" s="174" t="s">
        <v>101</v>
      </c>
      <c r="E18" s="175">
        <v>36040</v>
      </c>
      <c r="F18" s="174">
        <v>2022</v>
      </c>
      <c r="G18" s="175">
        <v>36151</v>
      </c>
      <c r="H18" s="174" t="s">
        <v>102</v>
      </c>
      <c r="I18" s="175">
        <v>36427</v>
      </c>
      <c r="J18" s="174" t="s">
        <v>102</v>
      </c>
      <c r="K18" s="176" t="s">
        <v>18</v>
      </c>
      <c r="L18" s="173" t="s">
        <v>107</v>
      </c>
      <c r="M18" s="177" t="s">
        <v>108</v>
      </c>
      <c r="N18" s="177" t="s">
        <v>109</v>
      </c>
      <c r="O18" s="211" t="s">
        <v>110</v>
      </c>
    </row>
    <row r="19" spans="1:15" ht="282" customHeight="1" thickBot="1">
      <c r="A19" s="178" t="s">
        <v>99</v>
      </c>
      <c r="B19" s="179" t="s">
        <v>164</v>
      </c>
      <c r="C19" s="179" t="s">
        <v>111</v>
      </c>
      <c r="D19" s="180" t="s">
        <v>101</v>
      </c>
      <c r="E19" s="180">
        <v>0</v>
      </c>
      <c r="F19" s="180">
        <v>2021</v>
      </c>
      <c r="G19" s="180">
        <v>0</v>
      </c>
      <c r="H19" s="181" t="s">
        <v>101</v>
      </c>
      <c r="I19" s="180">
        <v>0</v>
      </c>
      <c r="J19" s="180" t="s">
        <v>101</v>
      </c>
      <c r="K19" s="182" t="s">
        <v>199</v>
      </c>
      <c r="L19" s="179" t="s">
        <v>200</v>
      </c>
      <c r="M19" s="183" t="s">
        <v>201</v>
      </c>
      <c r="N19" s="183" t="s">
        <v>232</v>
      </c>
      <c r="O19" s="212" t="s">
        <v>114</v>
      </c>
    </row>
    <row r="20" spans="1:15" ht="310" customHeight="1" thickBot="1">
      <c r="A20" s="184" t="s">
        <v>115</v>
      </c>
      <c r="B20" s="185" t="s">
        <v>164</v>
      </c>
      <c r="C20" s="185" t="s">
        <v>116</v>
      </c>
      <c r="D20" s="160" t="s">
        <v>117</v>
      </c>
      <c r="E20" s="160">
        <v>40</v>
      </c>
      <c r="F20" s="160">
        <v>2020</v>
      </c>
      <c r="G20" s="160">
        <v>60</v>
      </c>
      <c r="H20" s="186" t="s">
        <v>94</v>
      </c>
      <c r="I20" s="160">
        <v>65</v>
      </c>
      <c r="J20" s="160" t="s">
        <v>61</v>
      </c>
      <c r="K20" s="187" t="s">
        <v>118</v>
      </c>
      <c r="L20" s="185" t="s">
        <v>119</v>
      </c>
      <c r="M20" s="188" t="s">
        <v>202</v>
      </c>
      <c r="N20" s="188" t="s">
        <v>233</v>
      </c>
      <c r="O20" s="209" t="s">
        <v>203</v>
      </c>
    </row>
    <row r="21" spans="1:15" ht="43.5">
      <c r="A21" s="138" t="s">
        <v>122</v>
      </c>
      <c r="B21" s="139" t="s">
        <v>140</v>
      </c>
      <c r="C21" s="139" t="s">
        <v>123</v>
      </c>
      <c r="D21" s="154" t="s">
        <v>124</v>
      </c>
      <c r="E21" s="154">
        <v>16</v>
      </c>
      <c r="F21" s="154">
        <v>2021</v>
      </c>
      <c r="G21" s="154">
        <v>24</v>
      </c>
      <c r="H21" s="106" t="s">
        <v>125</v>
      </c>
      <c r="I21" s="154">
        <v>84</v>
      </c>
      <c r="J21" s="154" t="s">
        <v>126</v>
      </c>
      <c r="K21" s="189" t="s">
        <v>18</v>
      </c>
      <c r="L21" s="139" t="s">
        <v>127</v>
      </c>
      <c r="M21" s="139" t="s">
        <v>128</v>
      </c>
      <c r="N21" s="139" t="s">
        <v>129</v>
      </c>
      <c r="O21" s="205" t="s">
        <v>130</v>
      </c>
    </row>
    <row r="22" spans="1:15" ht="43.5">
      <c r="A22" s="190" t="s">
        <v>122</v>
      </c>
      <c r="B22" s="191" t="s">
        <v>140</v>
      </c>
      <c r="C22" s="191" t="s">
        <v>131</v>
      </c>
      <c r="D22" s="192" t="s">
        <v>124</v>
      </c>
      <c r="E22" s="193">
        <v>4</v>
      </c>
      <c r="F22" s="193">
        <v>2021</v>
      </c>
      <c r="G22" s="192">
        <v>24</v>
      </c>
      <c r="H22" s="140" t="s">
        <v>125</v>
      </c>
      <c r="I22" s="192">
        <v>84</v>
      </c>
      <c r="J22" s="192" t="s">
        <v>126</v>
      </c>
      <c r="K22" s="194" t="s">
        <v>87</v>
      </c>
      <c r="L22" s="191" t="s">
        <v>56</v>
      </c>
      <c r="M22" s="191" t="s">
        <v>128</v>
      </c>
      <c r="N22" s="191" t="s">
        <v>129</v>
      </c>
      <c r="O22" s="208" t="s">
        <v>132</v>
      </c>
    </row>
    <row r="23" spans="1:15" ht="43.5">
      <c r="A23" s="190" t="s">
        <v>122</v>
      </c>
      <c r="B23" s="191" t="s">
        <v>140</v>
      </c>
      <c r="C23" s="191" t="s">
        <v>133</v>
      </c>
      <c r="D23" s="192" t="s">
        <v>124</v>
      </c>
      <c r="E23" s="193">
        <v>0</v>
      </c>
      <c r="F23" s="193">
        <v>2021</v>
      </c>
      <c r="G23" s="193">
        <v>8</v>
      </c>
      <c r="H23" s="140" t="s">
        <v>125</v>
      </c>
      <c r="I23" s="192">
        <v>24</v>
      </c>
      <c r="J23" s="192" t="s">
        <v>126</v>
      </c>
      <c r="K23" s="195" t="s">
        <v>87</v>
      </c>
      <c r="L23" s="191" t="s">
        <v>56</v>
      </c>
      <c r="M23" s="191" t="s">
        <v>128</v>
      </c>
      <c r="N23" s="191" t="s">
        <v>129</v>
      </c>
      <c r="O23" s="208" t="s">
        <v>132</v>
      </c>
    </row>
    <row r="24" spans="1:15" ht="43.5">
      <c r="A24" s="190" t="s">
        <v>122</v>
      </c>
      <c r="B24" s="191" t="s">
        <v>140</v>
      </c>
      <c r="C24" s="191" t="s">
        <v>134</v>
      </c>
      <c r="D24" s="192" t="s">
        <v>124</v>
      </c>
      <c r="E24" s="193">
        <v>1</v>
      </c>
      <c r="F24" s="193">
        <v>2021</v>
      </c>
      <c r="G24" s="193">
        <v>16</v>
      </c>
      <c r="H24" s="140" t="s">
        <v>125</v>
      </c>
      <c r="I24" s="192">
        <v>48</v>
      </c>
      <c r="J24" s="192" t="s">
        <v>126</v>
      </c>
      <c r="K24" s="195" t="s">
        <v>87</v>
      </c>
      <c r="L24" s="191" t="s">
        <v>56</v>
      </c>
      <c r="M24" s="191" t="s">
        <v>128</v>
      </c>
      <c r="N24" s="191" t="s">
        <v>129</v>
      </c>
      <c r="O24" s="208" t="s">
        <v>132</v>
      </c>
    </row>
    <row r="25" spans="1:15" ht="224" customHeight="1" thickBot="1">
      <c r="A25" s="108" t="s">
        <v>122</v>
      </c>
      <c r="B25" s="109" t="s">
        <v>140</v>
      </c>
      <c r="C25" s="109" t="s">
        <v>135</v>
      </c>
      <c r="D25" s="110" t="s">
        <v>44</v>
      </c>
      <c r="E25" s="196">
        <v>0</v>
      </c>
      <c r="F25" s="196"/>
      <c r="G25" s="196">
        <v>5</v>
      </c>
      <c r="H25" s="197"/>
      <c r="I25" s="110">
        <v>10</v>
      </c>
      <c r="J25" s="110"/>
      <c r="K25" s="112"/>
      <c r="L25" s="109" t="s">
        <v>56</v>
      </c>
      <c r="M25" s="109" t="s">
        <v>136</v>
      </c>
      <c r="N25" s="109" t="s">
        <v>137</v>
      </c>
      <c r="O25" s="206"/>
    </row>
    <row r="26" spans="1:15" ht="87.5" thickBot="1">
      <c r="A26" s="198" t="s">
        <v>138</v>
      </c>
      <c r="B26" s="158" t="s">
        <v>140</v>
      </c>
      <c r="C26" s="158" t="s">
        <v>139</v>
      </c>
      <c r="D26" s="199"/>
      <c r="E26" s="199" t="s">
        <v>140</v>
      </c>
      <c r="F26" s="199">
        <v>2024</v>
      </c>
      <c r="G26" s="199" t="s">
        <v>140</v>
      </c>
      <c r="H26" s="200"/>
      <c r="I26" s="199" t="s">
        <v>140</v>
      </c>
      <c r="J26" s="159"/>
      <c r="K26" s="201"/>
      <c r="L26" s="185" t="s">
        <v>56</v>
      </c>
      <c r="M26" s="185" t="s">
        <v>141</v>
      </c>
      <c r="N26" s="185"/>
      <c r="O26" s="44"/>
    </row>
    <row r="27" spans="1:15" ht="101.5">
      <c r="A27" s="138" t="s">
        <v>142</v>
      </c>
      <c r="B27" s="139" t="s">
        <v>164</v>
      </c>
      <c r="C27" s="139" t="s">
        <v>143</v>
      </c>
      <c r="D27" s="202" t="s">
        <v>70</v>
      </c>
      <c r="E27" s="154" t="s">
        <v>72</v>
      </c>
      <c r="F27" s="154">
        <v>2022</v>
      </c>
      <c r="G27" s="154" t="s">
        <v>74</v>
      </c>
      <c r="H27" s="106" t="s">
        <v>162</v>
      </c>
      <c r="I27" s="154" t="s">
        <v>76</v>
      </c>
      <c r="J27" s="154" t="s">
        <v>73</v>
      </c>
      <c r="K27" s="143" t="s">
        <v>144</v>
      </c>
      <c r="L27" s="139" t="s">
        <v>145</v>
      </c>
      <c r="M27" s="139" t="s">
        <v>146</v>
      </c>
      <c r="N27" s="139" t="s">
        <v>234</v>
      </c>
      <c r="O27" s="205"/>
    </row>
    <row r="28" spans="1:15" ht="73" thickBot="1">
      <c r="A28" s="108" t="s">
        <v>142</v>
      </c>
      <c r="B28" s="109" t="s">
        <v>164</v>
      </c>
      <c r="C28" s="109" t="s">
        <v>147</v>
      </c>
      <c r="D28" s="110" t="s">
        <v>44</v>
      </c>
      <c r="E28" s="196">
        <v>81.599999999999994</v>
      </c>
      <c r="F28" s="196">
        <v>2020</v>
      </c>
      <c r="G28" s="110" t="s">
        <v>148</v>
      </c>
      <c r="H28" s="197" t="s">
        <v>44</v>
      </c>
      <c r="I28" s="110" t="s">
        <v>148</v>
      </c>
      <c r="J28" s="196" t="s">
        <v>44</v>
      </c>
      <c r="K28" s="112" t="s">
        <v>144</v>
      </c>
      <c r="L28" s="109" t="s">
        <v>149</v>
      </c>
      <c r="M28" s="203" t="s">
        <v>146</v>
      </c>
      <c r="N28" s="203" t="s">
        <v>235</v>
      </c>
      <c r="O28" s="206"/>
    </row>
    <row r="29" spans="1:15" ht="14.25" customHeight="1"/>
    <row r="30" spans="1:15" ht="14.25" customHeight="1"/>
    <row r="31" spans="1:15" ht="14.25" customHeight="1"/>
    <row r="32" spans="1: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sheetData>
  <hyperlinks>
    <hyperlink ref="K28" r:id="rId1" xr:uid="{00000000-0004-0000-0800-00000D000000}"/>
    <hyperlink ref="K27" r:id="rId2" xr:uid="{00000000-0004-0000-0800-00000C000000}"/>
    <hyperlink ref="O20" r:id="rId3" xr:uid="{00000000-0004-0000-0800-00000B000000}"/>
    <hyperlink ref="K20" r:id="rId4" xr:uid="{00000000-0004-0000-0800-000009000000}"/>
    <hyperlink ref="K19" r:id="rId5" xr:uid="{00000000-0004-0000-0800-000007000000}"/>
    <hyperlink ref="K16" r:id="rId6" xr:uid="{00000000-0004-0000-0800-000004000000}"/>
    <hyperlink ref="K11" r:id="rId7" xr:uid="{00000000-0004-0000-0800-000002000000}"/>
    <hyperlink ref="K10" r:id="rId8" xr:uid="{00000000-0004-0000-0800-000001000000}"/>
    <hyperlink ref="K2" r:id="rId9" xr:uid="{00000000-0004-0000-0800-000000000000}"/>
    <hyperlink ref="N15" r:id="rId10" xr:uid="{610C08C8-FFE0-405A-987F-29356DDC37F8}"/>
    <hyperlink ref="N16" r:id="rId11" xr:uid="{2E1EBEAC-83A8-47DF-A867-8871E98D5DC8}"/>
    <hyperlink ref="N18" r:id="rId12" xr:uid="{0DC4F827-F1C7-4940-8936-900F82042BC8}"/>
    <hyperlink ref="N19" r:id="rId13" location="eesti-oigusaktid-kes" xr:uid="{98DE8156-11AE-4E66-BACC-B2C9B86D119D}"/>
    <hyperlink ref="N20" r:id="rId14" xr:uid="{BDE76799-8DCF-4D01-BF7D-3EEBE784F669}"/>
  </hyperlinks>
  <pageMargins left="0.7" right="0.7" top="0.75" bottom="0.75" header="0" footer="0"/>
  <pageSetup orientation="landscape"/>
  <legacyDrawing r:id="rId1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P33"/>
  <sheetViews>
    <sheetView zoomScaleNormal="100" zoomScaleSheetLayoutView="70" workbookViewId="0">
      <selection activeCell="B37" sqref="B37"/>
    </sheetView>
  </sheetViews>
  <sheetFormatPr defaultColWidth="14.453125" defaultRowHeight="15" customHeight="1"/>
  <cols>
    <col min="1" max="1" width="18.26953125" customWidth="1"/>
    <col min="2" max="2" width="56.81640625" customWidth="1"/>
  </cols>
  <sheetData>
    <row r="1" spans="1:16" ht="14.5">
      <c r="A1" s="7" t="s">
        <v>0</v>
      </c>
      <c r="B1" s="8" t="s">
        <v>204</v>
      </c>
      <c r="C1" s="9" t="s">
        <v>205</v>
      </c>
      <c r="D1" s="9" t="s">
        <v>206</v>
      </c>
      <c r="E1" s="9" t="s">
        <v>207</v>
      </c>
      <c r="F1" s="9" t="s">
        <v>208</v>
      </c>
      <c r="G1" s="9" t="s">
        <v>209</v>
      </c>
      <c r="H1" s="9" t="s">
        <v>210</v>
      </c>
      <c r="I1" s="9" t="s">
        <v>211</v>
      </c>
      <c r="J1" s="10" t="s">
        <v>212</v>
      </c>
      <c r="K1" s="11"/>
      <c r="L1" s="11"/>
      <c r="M1" s="11"/>
    </row>
    <row r="2" spans="1:16" ht="40" customHeight="1">
      <c r="A2" s="64" t="s">
        <v>13</v>
      </c>
      <c r="B2" s="65" t="s">
        <v>14</v>
      </c>
      <c r="C2" s="12" t="s">
        <v>164</v>
      </c>
      <c r="D2" s="52"/>
      <c r="E2" s="52"/>
      <c r="F2" s="52"/>
      <c r="G2" s="52"/>
      <c r="H2" s="52"/>
      <c r="I2" s="13" t="s">
        <v>164</v>
      </c>
      <c r="J2" s="14" t="s">
        <v>164</v>
      </c>
      <c r="K2" s="11"/>
      <c r="L2" s="11"/>
      <c r="M2" s="15" t="s">
        <v>213</v>
      </c>
      <c r="N2" s="38"/>
      <c r="O2" s="38"/>
      <c r="P2" s="39"/>
    </row>
    <row r="3" spans="1:16" ht="40" customHeight="1">
      <c r="A3" s="66" t="s">
        <v>13</v>
      </c>
      <c r="B3" s="67" t="s">
        <v>214</v>
      </c>
      <c r="C3" s="53"/>
      <c r="D3" s="53"/>
      <c r="E3" s="53"/>
      <c r="F3" s="53"/>
      <c r="G3" s="53"/>
      <c r="H3" s="53"/>
      <c r="I3" s="16" t="s">
        <v>164</v>
      </c>
      <c r="J3" s="17" t="s">
        <v>164</v>
      </c>
      <c r="K3" s="11"/>
      <c r="L3" s="11"/>
      <c r="M3" s="18" t="s">
        <v>215</v>
      </c>
      <c r="P3" s="40"/>
    </row>
    <row r="4" spans="1:16" ht="40" customHeight="1">
      <c r="A4" s="68" t="s">
        <v>24</v>
      </c>
      <c r="B4" s="69" t="s">
        <v>25</v>
      </c>
      <c r="C4" s="19" t="s">
        <v>164</v>
      </c>
      <c r="D4" s="52"/>
      <c r="E4" s="52"/>
      <c r="F4" s="52"/>
      <c r="G4" s="52"/>
      <c r="H4" s="52"/>
      <c r="I4" s="20" t="s">
        <v>164</v>
      </c>
      <c r="J4" s="21" t="s">
        <v>164</v>
      </c>
      <c r="K4" s="11"/>
      <c r="L4" s="11"/>
      <c r="M4" s="18" t="s">
        <v>216</v>
      </c>
      <c r="P4" s="40"/>
    </row>
    <row r="5" spans="1:16" ht="40" customHeight="1">
      <c r="A5" s="70" t="s">
        <v>24</v>
      </c>
      <c r="B5" s="71" t="s">
        <v>30</v>
      </c>
      <c r="C5" s="54"/>
      <c r="D5" s="54"/>
      <c r="E5" s="54"/>
      <c r="F5" s="54"/>
      <c r="G5" s="22" t="s">
        <v>164</v>
      </c>
      <c r="H5" s="54"/>
      <c r="I5" s="54"/>
      <c r="J5" s="23" t="s">
        <v>164</v>
      </c>
      <c r="K5" s="11"/>
      <c r="L5" s="11"/>
      <c r="M5" s="18" t="s">
        <v>217</v>
      </c>
      <c r="P5" s="40"/>
    </row>
    <row r="6" spans="1:16" ht="40" customHeight="1">
      <c r="A6" s="70" t="s">
        <v>24</v>
      </c>
      <c r="B6" s="71" t="s">
        <v>37</v>
      </c>
      <c r="C6" s="54"/>
      <c r="D6" s="54"/>
      <c r="E6" s="54"/>
      <c r="F6" s="54"/>
      <c r="G6" s="54"/>
      <c r="H6" s="54"/>
      <c r="I6" s="54"/>
      <c r="J6" s="23" t="s">
        <v>164</v>
      </c>
      <c r="K6" s="11"/>
      <c r="L6" s="11"/>
      <c r="M6" s="18" t="s">
        <v>218</v>
      </c>
      <c r="P6" s="40"/>
    </row>
    <row r="7" spans="1:16" ht="40" customHeight="1">
      <c r="A7" s="72" t="s">
        <v>24</v>
      </c>
      <c r="B7" s="73" t="s">
        <v>41</v>
      </c>
      <c r="C7" s="53"/>
      <c r="D7" s="53"/>
      <c r="E7" s="53"/>
      <c r="F7" s="53"/>
      <c r="G7" s="53"/>
      <c r="H7" s="53"/>
      <c r="I7" s="24" t="s">
        <v>164</v>
      </c>
      <c r="J7" s="25" t="s">
        <v>164</v>
      </c>
      <c r="K7" s="11"/>
      <c r="L7" s="11"/>
      <c r="M7" s="18" t="s">
        <v>219</v>
      </c>
      <c r="P7" s="40"/>
    </row>
    <row r="8" spans="1:16" ht="40" customHeight="1">
      <c r="A8" s="74" t="s">
        <v>48</v>
      </c>
      <c r="B8" s="75" t="s">
        <v>49</v>
      </c>
      <c r="C8" s="26" t="s">
        <v>164</v>
      </c>
      <c r="D8" s="52"/>
      <c r="E8" s="52"/>
      <c r="F8" s="52"/>
      <c r="G8" s="52"/>
      <c r="H8" s="52"/>
      <c r="I8" s="26" t="s">
        <v>164</v>
      </c>
      <c r="J8" s="27" t="s">
        <v>164</v>
      </c>
      <c r="K8" s="11"/>
      <c r="L8" s="11"/>
      <c r="M8" s="18" t="s">
        <v>220</v>
      </c>
      <c r="P8" s="40"/>
    </row>
    <row r="9" spans="1:16" ht="40" customHeight="1">
      <c r="A9" s="76" t="s">
        <v>48</v>
      </c>
      <c r="B9" s="77" t="s">
        <v>53</v>
      </c>
      <c r="C9" s="53"/>
      <c r="D9" s="53"/>
      <c r="E9" s="53"/>
      <c r="F9" s="53"/>
      <c r="G9" s="53"/>
      <c r="H9" s="28" t="s">
        <v>164</v>
      </c>
      <c r="I9" s="28" t="s">
        <v>164</v>
      </c>
      <c r="J9" s="29" t="s">
        <v>164</v>
      </c>
      <c r="K9" s="11"/>
      <c r="L9" s="11"/>
      <c r="M9" s="30" t="s">
        <v>221</v>
      </c>
      <c r="P9" s="40"/>
    </row>
    <row r="10" spans="1:16" ht="40" customHeight="1">
      <c r="A10" s="68" t="s">
        <v>57</v>
      </c>
      <c r="B10" s="78" t="s">
        <v>58</v>
      </c>
      <c r="C10" s="52"/>
      <c r="D10" s="52"/>
      <c r="E10" s="52"/>
      <c r="F10" s="52"/>
      <c r="G10" s="52"/>
      <c r="H10" s="19" t="s">
        <v>164</v>
      </c>
      <c r="I10" s="19" t="s">
        <v>164</v>
      </c>
      <c r="J10" s="55"/>
      <c r="K10" s="11"/>
      <c r="L10" s="11"/>
      <c r="M10" s="41"/>
      <c r="N10" s="42"/>
      <c r="O10" s="42"/>
      <c r="P10" s="43"/>
    </row>
    <row r="11" spans="1:16" ht="40" customHeight="1">
      <c r="A11" s="70" t="s">
        <v>57</v>
      </c>
      <c r="B11" s="79" t="s">
        <v>66</v>
      </c>
      <c r="C11" s="54"/>
      <c r="D11" s="54"/>
      <c r="E11" s="54"/>
      <c r="F11" s="54"/>
      <c r="G11" s="54"/>
      <c r="H11" s="31" t="s">
        <v>164</v>
      </c>
      <c r="I11" s="31" t="s">
        <v>164</v>
      </c>
      <c r="J11" s="56"/>
      <c r="K11" s="11"/>
      <c r="L11" s="11"/>
      <c r="M11" s="11"/>
    </row>
    <row r="12" spans="1:16" ht="40" customHeight="1">
      <c r="A12" s="80" t="s">
        <v>57</v>
      </c>
      <c r="B12" s="79" t="s">
        <v>69</v>
      </c>
      <c r="C12" s="53"/>
      <c r="D12" s="53"/>
      <c r="E12" s="53"/>
      <c r="F12" s="53"/>
      <c r="G12" s="53"/>
      <c r="H12" s="53"/>
      <c r="I12" s="53"/>
      <c r="J12" s="57"/>
      <c r="K12" s="11"/>
      <c r="L12" s="11"/>
      <c r="M12" s="11"/>
    </row>
    <row r="13" spans="1:16" ht="40" customHeight="1">
      <c r="A13" s="64" t="s">
        <v>77</v>
      </c>
      <c r="B13" s="65" t="s">
        <v>78</v>
      </c>
      <c r="C13" s="19" t="s">
        <v>164</v>
      </c>
      <c r="D13" s="52"/>
      <c r="E13" s="52"/>
      <c r="F13" s="52"/>
      <c r="G13" s="52"/>
      <c r="H13" s="19" t="s">
        <v>164</v>
      </c>
      <c r="I13" s="19" t="s">
        <v>164</v>
      </c>
      <c r="J13" s="55"/>
      <c r="K13" s="11"/>
      <c r="L13" s="11"/>
      <c r="M13" s="11"/>
    </row>
    <row r="14" spans="1:16" ht="40" customHeight="1">
      <c r="A14" s="66" t="s">
        <v>77</v>
      </c>
      <c r="B14" s="81" t="s">
        <v>85</v>
      </c>
      <c r="C14" s="53"/>
      <c r="D14" s="28" t="s">
        <v>164</v>
      </c>
      <c r="E14" s="53"/>
      <c r="F14" s="53"/>
      <c r="G14" s="53"/>
      <c r="H14" s="53"/>
      <c r="I14" s="53"/>
      <c r="J14" s="57"/>
      <c r="K14" s="11"/>
      <c r="L14" s="11"/>
      <c r="M14" s="11"/>
    </row>
    <row r="15" spans="1:16" ht="40" customHeight="1">
      <c r="A15" s="82" t="s">
        <v>91</v>
      </c>
      <c r="B15" s="83" t="s">
        <v>92</v>
      </c>
      <c r="C15" s="58"/>
      <c r="D15" s="32" t="s">
        <v>164</v>
      </c>
      <c r="E15" s="58"/>
      <c r="F15" s="58"/>
      <c r="G15" s="32" t="s">
        <v>164</v>
      </c>
      <c r="H15" s="58"/>
      <c r="I15" s="58"/>
      <c r="J15" s="59"/>
      <c r="K15" s="11"/>
      <c r="L15" s="11"/>
      <c r="M15" s="11"/>
    </row>
    <row r="16" spans="1:16" ht="40" customHeight="1">
      <c r="A16" s="84" t="s">
        <v>99</v>
      </c>
      <c r="B16" s="85" t="s">
        <v>100</v>
      </c>
      <c r="C16" s="60"/>
      <c r="D16" s="33" t="s">
        <v>164</v>
      </c>
      <c r="E16" s="33" t="s">
        <v>164</v>
      </c>
      <c r="F16" s="60"/>
      <c r="G16" s="60"/>
      <c r="H16" s="60"/>
      <c r="I16" s="60"/>
      <c r="J16" s="61"/>
      <c r="K16" s="11"/>
      <c r="L16" s="11"/>
      <c r="M16" s="11"/>
    </row>
    <row r="17" spans="1:13" ht="40" customHeight="1">
      <c r="A17" s="86" t="s">
        <v>99</v>
      </c>
      <c r="B17" s="87" t="s">
        <v>106</v>
      </c>
      <c r="C17" s="54"/>
      <c r="D17" s="22" t="s">
        <v>164</v>
      </c>
      <c r="E17" s="22" t="s">
        <v>164</v>
      </c>
      <c r="F17" s="54"/>
      <c r="G17" s="54"/>
      <c r="H17" s="54"/>
      <c r="I17" s="54"/>
      <c r="J17" s="56"/>
      <c r="K17" s="11"/>
      <c r="L17" s="11"/>
      <c r="M17" s="11"/>
    </row>
    <row r="18" spans="1:13" ht="40" customHeight="1">
      <c r="A18" s="88" t="s">
        <v>99</v>
      </c>
      <c r="B18" s="89" t="s">
        <v>111</v>
      </c>
      <c r="C18" s="53"/>
      <c r="D18" s="28" t="s">
        <v>164</v>
      </c>
      <c r="E18" s="28" t="s">
        <v>164</v>
      </c>
      <c r="F18" s="53"/>
      <c r="G18" s="53"/>
      <c r="H18" s="53"/>
      <c r="I18" s="53"/>
      <c r="J18" s="57"/>
      <c r="K18" s="11"/>
      <c r="L18" s="11"/>
      <c r="M18" s="11"/>
    </row>
    <row r="19" spans="1:13" ht="40" customHeight="1">
      <c r="A19" s="90" t="s">
        <v>115</v>
      </c>
      <c r="B19" s="91" t="s">
        <v>116</v>
      </c>
      <c r="C19" s="52"/>
      <c r="D19" s="52"/>
      <c r="E19" s="52"/>
      <c r="F19" s="19" t="s">
        <v>164</v>
      </c>
      <c r="G19" s="52"/>
      <c r="H19" s="19" t="s">
        <v>164</v>
      </c>
      <c r="I19" s="52"/>
      <c r="J19" s="55"/>
      <c r="K19" s="11"/>
      <c r="L19" s="11"/>
      <c r="M19" s="11"/>
    </row>
    <row r="20" spans="1:13" ht="40" customHeight="1">
      <c r="A20" s="68" t="s">
        <v>122</v>
      </c>
      <c r="B20" s="92" t="s">
        <v>123</v>
      </c>
      <c r="C20" s="31" t="s">
        <v>164</v>
      </c>
      <c r="D20" s="54"/>
      <c r="E20" s="54"/>
      <c r="F20" s="31" t="s">
        <v>164</v>
      </c>
      <c r="G20" s="54"/>
      <c r="H20" s="31" t="s">
        <v>164</v>
      </c>
      <c r="I20" s="54"/>
      <c r="J20" s="56"/>
      <c r="K20" s="11"/>
      <c r="L20" s="11"/>
      <c r="M20" s="11"/>
    </row>
    <row r="21" spans="1:13" ht="40" customHeight="1">
      <c r="A21" s="70" t="s">
        <v>122</v>
      </c>
      <c r="B21" s="93" t="s">
        <v>131</v>
      </c>
      <c r="C21" s="54"/>
      <c r="D21" s="31" t="s">
        <v>164</v>
      </c>
      <c r="E21" s="54"/>
      <c r="F21" s="31" t="s">
        <v>164</v>
      </c>
      <c r="G21" s="31" t="s">
        <v>164</v>
      </c>
      <c r="H21" s="31" t="s">
        <v>164</v>
      </c>
      <c r="I21" s="54"/>
      <c r="J21" s="56"/>
      <c r="K21" s="11"/>
      <c r="L21" s="11"/>
      <c r="M21" s="11"/>
    </row>
    <row r="22" spans="1:13" ht="40" customHeight="1">
      <c r="A22" s="70" t="s">
        <v>122</v>
      </c>
      <c r="B22" s="93" t="s">
        <v>133</v>
      </c>
      <c r="C22" s="54"/>
      <c r="D22" s="54"/>
      <c r="E22" s="54"/>
      <c r="F22" s="31" t="s">
        <v>164</v>
      </c>
      <c r="G22" s="54"/>
      <c r="H22" s="31" t="s">
        <v>164</v>
      </c>
      <c r="I22" s="54"/>
      <c r="J22" s="56"/>
      <c r="K22" s="11"/>
      <c r="L22" s="11"/>
      <c r="M22" s="11"/>
    </row>
    <row r="23" spans="1:13" ht="40" customHeight="1">
      <c r="A23" s="70" t="s">
        <v>122</v>
      </c>
      <c r="B23" s="94" t="s">
        <v>134</v>
      </c>
      <c r="C23" s="54"/>
      <c r="D23" s="31" t="s">
        <v>164</v>
      </c>
      <c r="E23" s="54"/>
      <c r="F23" s="54"/>
      <c r="G23" s="54"/>
      <c r="H23" s="31" t="s">
        <v>164</v>
      </c>
      <c r="I23" s="54"/>
      <c r="J23" s="56"/>
      <c r="K23" s="11"/>
      <c r="L23" s="11"/>
      <c r="M23" s="11"/>
    </row>
    <row r="24" spans="1:13" ht="40" customHeight="1">
      <c r="A24" s="72" t="s">
        <v>122</v>
      </c>
      <c r="B24" s="95" t="s">
        <v>135</v>
      </c>
      <c r="C24" s="53"/>
      <c r="D24" s="53"/>
      <c r="E24" s="53"/>
      <c r="F24" s="28" t="s">
        <v>164</v>
      </c>
      <c r="G24" s="53"/>
      <c r="H24" s="28" t="s">
        <v>164</v>
      </c>
      <c r="I24" s="53"/>
      <c r="J24" s="57"/>
      <c r="K24" s="11"/>
      <c r="L24" s="11"/>
      <c r="M24" s="11"/>
    </row>
    <row r="25" spans="1:13" ht="40" customHeight="1">
      <c r="A25" s="96" t="s">
        <v>138</v>
      </c>
      <c r="B25" s="97" t="s">
        <v>139</v>
      </c>
      <c r="C25" s="58"/>
      <c r="D25" s="58"/>
      <c r="E25" s="58"/>
      <c r="F25" s="34" t="s">
        <v>164</v>
      </c>
      <c r="G25" s="58"/>
      <c r="H25" s="34" t="s">
        <v>164</v>
      </c>
      <c r="I25" s="58"/>
      <c r="J25" s="59"/>
      <c r="K25" s="11"/>
      <c r="L25" s="11"/>
      <c r="M25" s="11"/>
    </row>
    <row r="26" spans="1:13" ht="40" customHeight="1">
      <c r="A26" s="98" t="s">
        <v>142</v>
      </c>
      <c r="B26" s="99" t="s">
        <v>143</v>
      </c>
      <c r="C26" s="26" t="s">
        <v>164</v>
      </c>
      <c r="D26" s="26" t="s">
        <v>164</v>
      </c>
      <c r="E26" s="52"/>
      <c r="F26" s="52"/>
      <c r="G26" s="52"/>
      <c r="H26" s="26" t="s">
        <v>164</v>
      </c>
      <c r="I26" s="52"/>
      <c r="J26" s="55"/>
      <c r="K26" s="11"/>
      <c r="L26" s="11"/>
      <c r="M26" s="11"/>
    </row>
    <row r="27" spans="1:13" ht="40" customHeight="1">
      <c r="A27" s="100" t="s">
        <v>142</v>
      </c>
      <c r="B27" s="99" t="s">
        <v>147</v>
      </c>
      <c r="C27" s="28" t="s">
        <v>164</v>
      </c>
      <c r="D27" s="28" t="s">
        <v>164</v>
      </c>
      <c r="E27" s="28" t="s">
        <v>164</v>
      </c>
      <c r="F27" s="28" t="s">
        <v>164</v>
      </c>
      <c r="G27" s="53"/>
      <c r="H27" s="28" t="s">
        <v>164</v>
      </c>
      <c r="I27" s="53"/>
      <c r="J27" s="57"/>
      <c r="K27" s="11"/>
      <c r="L27" s="11"/>
      <c r="M27" s="11"/>
    </row>
    <row r="28" spans="1:13" ht="14.5">
      <c r="A28" s="35"/>
      <c r="B28" s="36"/>
      <c r="C28" s="1"/>
      <c r="D28" s="1"/>
      <c r="E28" s="1"/>
      <c r="F28" s="1"/>
      <c r="G28" s="1"/>
      <c r="H28" s="1"/>
      <c r="I28" s="1"/>
      <c r="J28" s="1"/>
    </row>
    <row r="29" spans="1:13" ht="14.5">
      <c r="A29" s="35"/>
      <c r="B29" s="36"/>
      <c r="C29" s="1"/>
      <c r="D29" s="1"/>
      <c r="E29" s="1"/>
      <c r="F29" s="1"/>
      <c r="G29" s="1"/>
      <c r="H29" s="1"/>
      <c r="I29" s="1"/>
      <c r="J29" s="1"/>
    </row>
    <row r="30" spans="1:13" ht="14.5">
      <c r="A30" s="35"/>
      <c r="B30" s="36"/>
      <c r="C30" s="1"/>
      <c r="D30" s="1"/>
      <c r="E30" s="1"/>
      <c r="F30" s="2"/>
      <c r="G30" s="2"/>
      <c r="H30" s="1"/>
      <c r="I30" s="1"/>
      <c r="J30" s="1"/>
    </row>
    <row r="31" spans="1:13" ht="15" customHeight="1">
      <c r="A31" s="37"/>
      <c r="B31" s="37"/>
      <c r="C31" s="37"/>
      <c r="D31" s="37"/>
      <c r="E31" s="37"/>
      <c r="F31" s="37"/>
      <c r="G31" s="37"/>
      <c r="H31" s="37"/>
      <c r="I31" s="37"/>
      <c r="J31" s="37"/>
    </row>
    <row r="32" spans="1:13" ht="15" customHeight="1">
      <c r="A32" s="37"/>
      <c r="B32" s="37"/>
      <c r="C32" s="37"/>
      <c r="D32" s="37"/>
      <c r="E32" s="37"/>
      <c r="F32" s="37"/>
      <c r="G32" s="37"/>
      <c r="H32" s="37"/>
      <c r="I32" s="37"/>
      <c r="J32" s="37"/>
    </row>
    <row r="33" spans="1:10" ht="15" customHeight="1">
      <c r="A33" s="37"/>
      <c r="B33" s="37"/>
      <c r="C33" s="37"/>
      <c r="D33" s="37"/>
      <c r="E33" s="37"/>
      <c r="F33" s="37"/>
      <c r="G33" s="37"/>
      <c r="H33" s="37"/>
      <c r="I33" s="37"/>
      <c r="J33" s="37"/>
    </row>
  </sheetData>
  <conditionalFormatting sqref="C28:J30">
    <cfRule type="cellIs" dxfId="1" priority="4" operator="equal">
      <formula>"x"</formula>
    </cfRule>
  </conditionalFormatting>
  <conditionalFormatting sqref="C1:J27">
    <cfRule type="cellIs" dxfId="0" priority="1" operator="equal">
      <formula>"x"</formula>
    </cfRule>
  </conditionalFormatting>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A9A0B46E5AC2A4496980AC604578407" ma:contentTypeVersion="4" ma:contentTypeDescription="Loo uus dokument" ma:contentTypeScope="" ma:versionID="4b420c11280a091ea5d85c09a63e04a7">
  <xsd:schema xmlns:xsd="http://www.w3.org/2001/XMLSchema" xmlns:xs="http://www.w3.org/2001/XMLSchema" xmlns:p="http://schemas.microsoft.com/office/2006/metadata/properties" xmlns:ns2="740049dd-783c-4c2b-837e-57109fd1cabf" xmlns:ns3="d274d10e-99bb-484a-b38f-a1cb07c9c2c9" targetNamespace="http://schemas.microsoft.com/office/2006/metadata/properties" ma:root="true" ma:fieldsID="2db28b8d40e56b6a838b621f08df8bd8" ns2:_="" ns3:_="">
    <xsd:import namespace="740049dd-783c-4c2b-837e-57109fd1cabf"/>
    <xsd:import namespace="d274d10e-99bb-484a-b38f-a1cb07c9c2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0049dd-783c-4c2b-837e-57109fd1ca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74d10e-99bb-484a-b38f-a1cb07c9c2c9" elementFormDefault="qualified">
    <xsd:import namespace="http://schemas.microsoft.com/office/2006/documentManagement/types"/>
    <xsd:import namespace="http://schemas.microsoft.com/office/infopath/2007/PartnerControls"/>
    <xsd:element name="SharedWithUsers" ma:index="10" nillable="true" ma:displayName="Ühiskasutuse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Ühiskasutusse andmise üksikasjad"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4"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E0756E-7D2B-4C44-AB11-EE55D7DFD689}"/>
</file>

<file path=customXml/itemProps2.xml><?xml version="1.0" encoding="utf-8"?>
<ds:datastoreItem xmlns:ds="http://schemas.openxmlformats.org/officeDocument/2006/customXml" ds:itemID="{748AC54B-C665-414C-B909-D541E6D9CC7C}"/>
</file>

<file path=customXml/itemProps3.xml><?xml version="1.0" encoding="utf-8"?>
<ds:datastoreItem xmlns:ds="http://schemas.openxmlformats.org/officeDocument/2006/customXml" ds:itemID="{D3F5C388-ECA2-40B3-95CD-5A45863AA1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Haljala</vt:lpstr>
      <vt:lpstr>Rakvere vald</vt:lpstr>
      <vt:lpstr>Tapa vald</vt:lpstr>
      <vt:lpstr>Kadrina</vt:lpstr>
      <vt:lpstr>Vinni vald</vt:lpstr>
      <vt:lpstr>Viru-Nigula vald</vt:lpstr>
      <vt:lpstr>Väike-Maarja vald</vt:lpstr>
      <vt:lpstr>haakuvus teemagruppidega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Merilin Paalo</cp:lastModifiedBy>
  <cp:revision/>
  <dcterms:created xsi:type="dcterms:W3CDTF">2022-05-24T08:26:15Z</dcterms:created>
  <dcterms:modified xsi:type="dcterms:W3CDTF">2022-07-04T07:52:42Z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0x0101002A9A0B46E5AC2A4496980AC604578407</vt:lpwstr>
  </property>
</Properties>
</file>